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LISTO 021 SEGURIDAD PUBLICA MUNICIPAL\MIR SEGURIDAD PUBLICA 2021 VERSIÓN FINAL\"/>
    </mc:Choice>
  </mc:AlternateContent>
  <xr:revisionPtr revIDLastSave="0" documentId="13_ncr:1_{687078A3-94AA-4A70-BA01-12E64DA046A8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  <sheet name="ACT 1.6" sheetId="58" r:id="rId10"/>
    <sheet name="ACT 1.7" sheetId="59" r:id="rId11"/>
    <sheet name="ACT 1.8" sheetId="111" r:id="rId12"/>
    <sheet name="ACT 1.9" sheetId="113" r:id="rId13"/>
    <sheet name="COMPONENTE 2" sheetId="39" r:id="rId14"/>
    <sheet name="ACT 2.1" sheetId="60" r:id="rId15"/>
    <sheet name="ACT 2.2" sheetId="62" r:id="rId16"/>
    <sheet name="ACT 2.3" sheetId="61" r:id="rId17"/>
    <sheet name="ACT 2.4" sheetId="63" r:id="rId18"/>
    <sheet name="ACT 2.5" sheetId="64" r:id="rId19"/>
    <sheet name="ACT 2.6" sheetId="78" r:id="rId20"/>
    <sheet name="COMPONENTE 3" sheetId="45" r:id="rId21"/>
    <sheet name="ACT 3.1" sheetId="65" r:id="rId22"/>
    <sheet name="ACT 3.2" sheetId="112" r:id="rId23"/>
    <sheet name="ACT 3.3" sheetId="114" r:id="rId24"/>
  </sheets>
  <externalReferences>
    <externalReference r:id="rId25"/>
  </externalReferences>
  <definedNames>
    <definedName name="_xlnm.Print_Area" localSheetId="4">'ACT 1.1'!$A$1:$Q$30</definedName>
    <definedName name="_xlnm.Print_Area" localSheetId="5">'ACT 1.2'!$A$1:$Q$30</definedName>
    <definedName name="_xlnm.Print_Area" localSheetId="6">'ACT 1.3'!$A$1:$Q$30</definedName>
    <definedName name="_xlnm.Print_Area" localSheetId="7">'ACT 1.4'!$A$1:$Q$30</definedName>
    <definedName name="_xlnm.Print_Area" localSheetId="8">'ACT 1.5'!$A$1:$Q$30</definedName>
    <definedName name="_xlnm.Print_Area" localSheetId="9">'ACT 1.6'!$A$1:$Q$30</definedName>
    <definedName name="_xlnm.Print_Area" localSheetId="10">'ACT 1.7'!$A$1:$Q$30</definedName>
    <definedName name="_xlnm.Print_Area" localSheetId="11">'ACT 1.8'!$A$1:$Q$30</definedName>
    <definedName name="_xlnm.Print_Area" localSheetId="12">'ACT 1.9'!$A$1:$Q$30</definedName>
    <definedName name="_xlnm.Print_Area" localSheetId="14">'ACT 2.1'!$A$1:$Q$30</definedName>
    <definedName name="_xlnm.Print_Area" localSheetId="15">'ACT 2.2'!$A$1:$Q$30</definedName>
    <definedName name="_xlnm.Print_Area" localSheetId="16">'ACT 2.3'!$A$1:$Q$30</definedName>
    <definedName name="_xlnm.Print_Area" localSheetId="17">'ACT 2.4'!$A$1:$Q$30</definedName>
    <definedName name="_xlnm.Print_Area" localSheetId="18">'ACT 2.5'!$A$1:$Q$30</definedName>
    <definedName name="_xlnm.Print_Area" localSheetId="19">'ACT 2.6'!$A$1:$Q$30</definedName>
    <definedName name="_xlnm.Print_Area" localSheetId="21">'ACT 3.1'!$A$1:$Q$30</definedName>
    <definedName name="_xlnm.Print_Area" localSheetId="22">'ACT 3.2'!$A$1:$Q$30</definedName>
    <definedName name="_xlnm.Print_Area" localSheetId="23">'ACT 3.3'!$A$1:$Q$30</definedName>
    <definedName name="_xlnm.Print_Area" localSheetId="3">'COMPONENTE 1'!$A$1:$Q$30</definedName>
    <definedName name="_xlnm.Print_Area" localSheetId="13">'COMPONENTE 2'!$A$1:$Q$30</definedName>
    <definedName name="_xlnm.Print_Area" localSheetId="20">'COMPONENTE 3'!$A$1:$Q$30</definedName>
    <definedName name="_xlnm.Print_Area" localSheetId="1">FIN!$A$1:$Q$30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2">'ACT 1.9'!$1:$1</definedName>
    <definedName name="_xlnm.Print_Titles" localSheetId="14">'ACT 2.1'!$1:$1</definedName>
    <definedName name="_xlnm.Print_Titles" localSheetId="15">'ACT 2.2'!$1:$1</definedName>
    <definedName name="_xlnm.Print_Titles" localSheetId="16">'ACT 2.3'!$1:$1</definedName>
    <definedName name="_xlnm.Print_Titles" localSheetId="17">'ACT 2.4'!$1:$1</definedName>
    <definedName name="_xlnm.Print_Titles" localSheetId="18">'ACT 2.5'!$1:$1</definedName>
    <definedName name="_xlnm.Print_Titles" localSheetId="19">'ACT 2.6'!$1:$1</definedName>
    <definedName name="_xlnm.Print_Titles" localSheetId="21">'ACT 3.1'!$1:$1</definedName>
    <definedName name="_xlnm.Print_Titles" localSheetId="22">'ACT 3.2'!$1:$1</definedName>
    <definedName name="_xlnm.Print_Titles" localSheetId="23">'ACT 3.3'!$1:$1</definedName>
    <definedName name="_xlnm.Print_Titles" localSheetId="3">'COMPONENTE 1'!$1:$1</definedName>
    <definedName name="_xlnm.Print_Titles" localSheetId="13">'COMPONENTE 2'!$1:$1</definedName>
    <definedName name="_xlnm.Print_Titles" localSheetId="20">'COMPONENTE 3'!$1:$1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14" l="1"/>
  <c r="P16" i="114"/>
  <c r="D12" i="114"/>
  <c r="M25" i="114"/>
  <c r="L25" i="114"/>
  <c r="K25" i="114"/>
  <c r="J25" i="114"/>
  <c r="N24" i="114"/>
  <c r="N23" i="114"/>
  <c r="F8" i="114"/>
  <c r="P7" i="114"/>
  <c r="O7" i="114"/>
  <c r="K7" i="114"/>
  <c r="J7" i="114"/>
  <c r="B7" i="114"/>
  <c r="A7" i="114"/>
  <c r="D17" i="113"/>
  <c r="P16" i="113"/>
  <c r="D12" i="113"/>
  <c r="M25" i="113"/>
  <c r="L25" i="113"/>
  <c r="K25" i="113"/>
  <c r="J25" i="113"/>
  <c r="N24" i="113"/>
  <c r="N23" i="113"/>
  <c r="F8" i="113"/>
  <c r="P7" i="113"/>
  <c r="O7" i="113"/>
  <c r="K7" i="113"/>
  <c r="J7" i="113"/>
  <c r="B7" i="113"/>
  <c r="A7" i="113"/>
  <c r="O7" i="43" l="1"/>
  <c r="O7" i="40"/>
  <c r="O7" i="41"/>
  <c r="O7" i="54"/>
  <c r="O7" i="55"/>
  <c r="O7" i="56"/>
  <c r="O7" i="57"/>
  <c r="O7" i="58"/>
  <c r="O7" i="59"/>
  <c r="O7" i="111"/>
  <c r="O7" i="39"/>
  <c r="O7" i="60"/>
  <c r="O7" i="62"/>
  <c r="O7" i="61"/>
  <c r="O7" i="63"/>
  <c r="O7" i="64"/>
  <c r="O7" i="78"/>
  <c r="O7" i="45"/>
  <c r="O7" i="65"/>
  <c r="O7" i="112"/>
  <c r="O7" i="44"/>
  <c r="M25" i="44" l="1"/>
  <c r="N24" i="43"/>
  <c r="M25" i="43" l="1"/>
  <c r="N24" i="40"/>
  <c r="N23" i="40"/>
  <c r="M25" i="40"/>
  <c r="M25" i="39"/>
  <c r="L25" i="39"/>
  <c r="K25" i="39"/>
  <c r="J25" i="39"/>
  <c r="N25" i="40" l="1"/>
  <c r="D12" i="65"/>
  <c r="D17" i="112"/>
  <c r="P16" i="112"/>
  <c r="D12" i="112"/>
  <c r="M25" i="112" l="1"/>
  <c r="L25" i="112"/>
  <c r="K25" i="112"/>
  <c r="J25" i="112"/>
  <c r="N24" i="112"/>
  <c r="N23" i="112"/>
  <c r="F8" i="112"/>
  <c r="P7" i="112"/>
  <c r="K7" i="112"/>
  <c r="J7" i="112"/>
  <c r="B7" i="112"/>
  <c r="A7" i="112"/>
  <c r="N24" i="54"/>
  <c r="N24" i="41" l="1"/>
  <c r="N24" i="39" l="1"/>
  <c r="N23" i="39"/>
  <c r="N24" i="44"/>
  <c r="N23" i="44"/>
  <c r="N25" i="39" l="1"/>
  <c r="N25" i="44"/>
  <c r="P16" i="40"/>
  <c r="N24" i="45" l="1"/>
  <c r="N23" i="45"/>
  <c r="L25" i="45"/>
  <c r="K25" i="45"/>
  <c r="J25" i="45"/>
  <c r="O25" i="45"/>
  <c r="M25" i="45"/>
  <c r="N25" i="45" l="1"/>
  <c r="D17" i="43"/>
  <c r="P16" i="43"/>
  <c r="D17" i="40"/>
  <c r="D17" i="78" l="1"/>
  <c r="P16" i="78"/>
  <c r="D12" i="78"/>
  <c r="D12" i="64"/>
  <c r="D17" i="59"/>
  <c r="P16" i="59"/>
  <c r="D12" i="59"/>
  <c r="M25" i="111"/>
  <c r="L25" i="111"/>
  <c r="K25" i="111"/>
  <c r="J25" i="111"/>
  <c r="N24" i="111"/>
  <c r="N23" i="111"/>
  <c r="D17" i="111"/>
  <c r="P16" i="111"/>
  <c r="D12" i="111"/>
  <c r="F8" i="111"/>
  <c r="P7" i="111"/>
  <c r="K7" i="111"/>
  <c r="J7" i="111"/>
  <c r="B7" i="111"/>
  <c r="A7" i="111"/>
  <c r="D17" i="60" l="1"/>
  <c r="D17" i="64" l="1"/>
  <c r="P16" i="64"/>
  <c r="M25" i="78"/>
  <c r="L25" i="78"/>
  <c r="K25" i="78"/>
  <c r="J25" i="78"/>
  <c r="N24" i="78"/>
  <c r="N23" i="78"/>
  <c r="F8" i="78"/>
  <c r="P7" i="78"/>
  <c r="K7" i="78"/>
  <c r="J7" i="78"/>
  <c r="B7" i="78"/>
  <c r="A7" i="78"/>
  <c r="D12" i="62" l="1"/>
  <c r="D17" i="62"/>
  <c r="P16" i="62"/>
  <c r="D17" i="65" l="1"/>
  <c r="P16" i="65"/>
  <c r="M25" i="65"/>
  <c r="L25" i="65"/>
  <c r="K25" i="65"/>
  <c r="J25" i="65"/>
  <c r="N24" i="65"/>
  <c r="N23" i="65"/>
  <c r="F8" i="65"/>
  <c r="P7" i="65"/>
  <c r="K7" i="65"/>
  <c r="J7" i="65"/>
  <c r="B7" i="65"/>
  <c r="A7" i="65"/>
  <c r="D17" i="63"/>
  <c r="P16" i="63"/>
  <c r="D12" i="63"/>
  <c r="D17" i="61"/>
  <c r="P16" i="61"/>
  <c r="D12" i="61"/>
  <c r="P16" i="60"/>
  <c r="D12" i="60"/>
  <c r="M25" i="64"/>
  <c r="L25" i="64"/>
  <c r="K25" i="64"/>
  <c r="J25" i="64"/>
  <c r="N24" i="64"/>
  <c r="N23" i="64"/>
  <c r="F8" i="64"/>
  <c r="P7" i="64"/>
  <c r="K7" i="64"/>
  <c r="J7" i="64"/>
  <c r="B7" i="64"/>
  <c r="A7" i="64"/>
  <c r="M25" i="63"/>
  <c r="L25" i="63"/>
  <c r="K25" i="63"/>
  <c r="J25" i="63"/>
  <c r="N24" i="63"/>
  <c r="N23" i="63"/>
  <c r="F8" i="63"/>
  <c r="P7" i="63"/>
  <c r="K7" i="63"/>
  <c r="J7" i="63"/>
  <c r="B7" i="63"/>
  <c r="A7" i="63"/>
  <c r="M25" i="62"/>
  <c r="L25" i="62"/>
  <c r="K25" i="62"/>
  <c r="J25" i="62"/>
  <c r="N24" i="62"/>
  <c r="N23" i="62"/>
  <c r="F8" i="62"/>
  <c r="P7" i="62"/>
  <c r="K7" i="62"/>
  <c r="J7" i="62"/>
  <c r="B7" i="62"/>
  <c r="A7" i="62"/>
  <c r="M25" i="61"/>
  <c r="L25" i="61"/>
  <c r="K25" i="61"/>
  <c r="J25" i="61"/>
  <c r="N24" i="61"/>
  <c r="N23" i="61"/>
  <c r="F8" i="61"/>
  <c r="P7" i="61"/>
  <c r="K7" i="61"/>
  <c r="J7" i="61"/>
  <c r="B7" i="61"/>
  <c r="A7" i="61"/>
  <c r="M25" i="60"/>
  <c r="L25" i="60"/>
  <c r="K25" i="60"/>
  <c r="J25" i="60"/>
  <c r="N24" i="60"/>
  <c r="N23" i="60"/>
  <c r="F8" i="60"/>
  <c r="P7" i="60"/>
  <c r="K7" i="60"/>
  <c r="J7" i="60"/>
  <c r="B7" i="60"/>
  <c r="A7" i="60"/>
  <c r="D17" i="58"/>
  <c r="P16" i="58"/>
  <c r="D12" i="58"/>
  <c r="D17" i="57"/>
  <c r="P16" i="57"/>
  <c r="D12" i="57"/>
  <c r="D17" i="56"/>
  <c r="P16" i="56"/>
  <c r="D12" i="56"/>
  <c r="D17" i="55"/>
  <c r="P16" i="55"/>
  <c r="D12" i="55"/>
  <c r="D17" i="54"/>
  <c r="P16" i="54"/>
  <c r="D12" i="54"/>
  <c r="M25" i="59"/>
  <c r="L25" i="59"/>
  <c r="K25" i="59"/>
  <c r="J25" i="59"/>
  <c r="N24" i="59"/>
  <c r="N23" i="59"/>
  <c r="F8" i="59"/>
  <c r="P7" i="59"/>
  <c r="K7" i="59"/>
  <c r="J7" i="59"/>
  <c r="B7" i="59"/>
  <c r="A7" i="59"/>
  <c r="M25" i="58"/>
  <c r="L25" i="58"/>
  <c r="K25" i="58"/>
  <c r="J25" i="58"/>
  <c r="N24" i="58"/>
  <c r="N23" i="58"/>
  <c r="F8" i="58"/>
  <c r="P7" i="58"/>
  <c r="K7" i="58"/>
  <c r="J7" i="58"/>
  <c r="B7" i="58"/>
  <c r="A7" i="58"/>
  <c r="M25" i="57"/>
  <c r="L25" i="57"/>
  <c r="K25" i="57"/>
  <c r="J25" i="57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3" i="54"/>
  <c r="F8" i="54"/>
  <c r="P7" i="54"/>
  <c r="K7" i="54"/>
  <c r="J7" i="54"/>
  <c r="B7" i="54"/>
  <c r="A7" i="54"/>
  <c r="M25" i="41"/>
  <c r="L25" i="41"/>
  <c r="K25" i="41"/>
  <c r="J25" i="41"/>
  <c r="N23" i="41"/>
  <c r="P16" i="41"/>
  <c r="D17" i="41"/>
  <c r="D12" i="41"/>
  <c r="D17" i="45" l="1"/>
  <c r="D12" i="45"/>
  <c r="D17" i="39"/>
  <c r="D12" i="39"/>
  <c r="D12" i="40" l="1"/>
  <c r="N23" i="43"/>
  <c r="N25" i="43" s="1"/>
  <c r="D12" i="43"/>
  <c r="D17" i="44"/>
  <c r="D12" i="44"/>
  <c r="F8" i="45"/>
  <c r="F8" i="39"/>
  <c r="F8" i="41"/>
  <c r="F8" i="40"/>
  <c r="F8" i="43"/>
  <c r="F8" i="44"/>
  <c r="P7" i="45"/>
  <c r="K7" i="45"/>
  <c r="J7" i="45"/>
  <c r="B7" i="45"/>
  <c r="A7" i="45"/>
  <c r="P7" i="44" l="1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<sst xmlns="http://schemas.openxmlformats.org/spreadsheetml/2006/main" count="1300" uniqueCount="282">
  <si>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</si>
  <si>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</si>
  <si>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</si>
  <si>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</si>
  <si>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</si>
  <si>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</si>
  <si>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</si>
  <si>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</si>
  <si>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</si>
  <si>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</si>
  <si>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</si>
  <si>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</si>
  <si>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</si>
  <si>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</si>
  <si>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</si>
  <si>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</si>
  <si>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</si>
  <si>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</si>
  <si>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</si>
  <si>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</si>
  <si>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</si>
  <si>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</si>
  <si>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</si>
  <si>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</si>
  <si>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</si>
  <si>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</si>
  <si>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</si>
  <si>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</si>
  <si>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</si>
  <si>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</si>
  <si>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</si>
  <si>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</si>
  <si>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</si>
  <si>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</si>
  <si>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</si>
  <si>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</si>
  <si>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</si>
  <si>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</si>
  <si>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COMPONENTE 2</t>
  </si>
  <si>
    <t>FIN</t>
  </si>
  <si>
    <t>Frecuencia de medición</t>
  </si>
  <si>
    <t>Actividad 1.1</t>
  </si>
  <si>
    <t>Actividad 1.2</t>
  </si>
  <si>
    <t>Actividad 2.1</t>
  </si>
  <si>
    <t>Actividad 2.2</t>
  </si>
  <si>
    <t>Actividad 3.1</t>
  </si>
  <si>
    <t>COMPONENTE 3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</si>
  <si>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</si>
  <si>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</si>
  <si>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</si>
  <si>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</si>
  <si>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</si>
  <si>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</si>
  <si>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</si>
  <si>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</si>
  <si>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</si>
  <si>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</si>
  <si>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Descendente</t>
  </si>
  <si>
    <t>Gestión</t>
  </si>
  <si>
    <t xml:space="preserve">Porcentaje  </t>
  </si>
  <si>
    <t>Actividad 1.3</t>
  </si>
  <si>
    <t>Actividad 1.4</t>
  </si>
  <si>
    <t>Actividad 1.5</t>
  </si>
  <si>
    <t>Actividad 1.6</t>
  </si>
  <si>
    <t>Actividad 1.7</t>
  </si>
  <si>
    <t>Actividad 2.3</t>
  </si>
  <si>
    <t>Actividad 2.4</t>
  </si>
  <si>
    <t>Actividad 2.5</t>
  </si>
  <si>
    <t>Actividad 2.6</t>
  </si>
  <si>
    <t>Actividad 1.8</t>
  </si>
  <si>
    <t>Informe</t>
  </si>
  <si>
    <t>Propósito = Programa P.</t>
  </si>
  <si>
    <t>Componente 1 = Subprograma</t>
  </si>
  <si>
    <t>Componente 2 = Subprograma</t>
  </si>
  <si>
    <t>Componente 3 = Subprograma</t>
  </si>
  <si>
    <t>021</t>
  </si>
  <si>
    <t>SEGURIDAD PÚBLICA MUNICIPAL</t>
  </si>
  <si>
    <t>01</t>
  </si>
  <si>
    <t>SEGURIDAD Y PROTECCION PARA TODOS LOS CIUDADANOS</t>
  </si>
  <si>
    <t>11</t>
  </si>
  <si>
    <t>JEFATURA DE POLICIA PREVENTIVA Y TRANSITO MUNICIPAL</t>
  </si>
  <si>
    <t>Contribuir a garantizar la seguridad y protección física, patrimonial y legal  en el municipio mediante el fortalecimiento del Sistema de Seguridad pública</t>
  </si>
  <si>
    <t>Disminuir la incidencia delictiva en el municipio</t>
  </si>
  <si>
    <t>Los infractores del bando de policía y buen gobierno custodiados con estricto apego a la ley y protegiendo sus derechos humanos</t>
  </si>
  <si>
    <t>Registro</t>
  </si>
  <si>
    <t>Informes programados de Acciones de vigilancia de las Instalaciones del centro preventivo de detencion</t>
  </si>
  <si>
    <t xml:space="preserve">Informes elaborados de Detenciones de infractores </t>
  </si>
  <si>
    <t>Informes programados de Detenciones de infractores</t>
  </si>
  <si>
    <t>(Informes elaborados de Detenciones de infractores / Informes programados de Detenciones de infractores ) *100</t>
  </si>
  <si>
    <t>BRAYAN ALESSANDRI LEÓN MAYORGA</t>
  </si>
  <si>
    <t>SEGURIDAD</t>
  </si>
  <si>
    <t>Medir la asistencia a sus turnos del personal</t>
  </si>
  <si>
    <t>Asistencia</t>
  </si>
  <si>
    <t>BITACORA</t>
  </si>
  <si>
    <t>Documental</t>
  </si>
  <si>
    <t>servicios</t>
  </si>
  <si>
    <t>mensual</t>
  </si>
  <si>
    <t>Constancias</t>
  </si>
  <si>
    <t>Mensual</t>
  </si>
  <si>
    <t>Porcentaje de registros diarios realizados de asistencia del personal</t>
  </si>
  <si>
    <t>Porcentaje de Prenomina calculadas con base a asistencias</t>
  </si>
  <si>
    <t xml:space="preserve">Porcentaje de acciones realizadas del programa de mantenimiento de vehiculos </t>
  </si>
  <si>
    <t>Porcentaje de informes elaborados con la estadística mensual de Seguridad Pública</t>
  </si>
  <si>
    <t>Actividad 3.2</t>
  </si>
  <si>
    <t>( Informes de Infractores alimentados en el centro de detención / Informes programados de infractores alimentados en el centro de detención ) * 100</t>
  </si>
  <si>
    <t>Informes elaborados de Infractores alimentados en el centro de detención</t>
  </si>
  <si>
    <t>Informes programados de infractores alimentados en el centro de detención</t>
  </si>
  <si>
    <t>Instalaciones inadecuadas para el centro de detencion</t>
  </si>
  <si>
    <t>Contar con el presupuesto en tiempo y cantidad suficiente</t>
  </si>
  <si>
    <t>Contar con presupuesto, recursos humanos y materiales en tiempo y cantidad suficientes</t>
  </si>
  <si>
    <t>Registros oportunos por parte de recursos Humanos del H. Ayuntamiento para tramites.</t>
  </si>
  <si>
    <t xml:space="preserve">Porcentaje de Informes realizados de las Detenciones de infractores </t>
  </si>
  <si>
    <t>Porcentaje de Patrullajes  para la disuasión del delito y la vigilancia realizados en el municipio</t>
  </si>
  <si>
    <t>Registro de elaboración de Pre-Nomina</t>
  </si>
  <si>
    <t>Bitacora de mantenimiento y refacciones por unidad</t>
  </si>
  <si>
    <t>Partes de novedades diarios e informes mensuales del acutuar policial</t>
  </si>
  <si>
    <t>Rregistro de oficios de altas, bajas y movimientos por bitacora</t>
  </si>
  <si>
    <t>Bitacora e informe mensual de expedición de cartas de no antecedentes penales</t>
  </si>
  <si>
    <t>Rol de patrullajes y servicios</t>
  </si>
  <si>
    <t>Informe diario y mensual de ingresos al centro de detención</t>
  </si>
  <si>
    <t>Informe de apoyos brindados y recibidos en operaciones y detenciones</t>
  </si>
  <si>
    <t>Informe mensual de reuniones con diversos sectores de las sociedad llevadas por progranas preventivos</t>
  </si>
  <si>
    <t>Informe mensual de capacitación y profesionalización</t>
  </si>
  <si>
    <t>Informe mensual de reuniones vecinales</t>
  </si>
  <si>
    <t>Control del servicio del centro de atención</t>
  </si>
  <si>
    <t>Los tres niveles de gobierno participan activamente en las tareas coordinadas. Contar con el presupuesto, recursos humanos y materiales en tiempo y cantidad suficiente</t>
  </si>
  <si>
    <t>Porcentaje de infractores detenidos y atendidos en el centro de detención</t>
  </si>
  <si>
    <t>Mide le porcentaje de infractores detenidos y atendidos en el centro de detención con apego a la Ley</t>
  </si>
  <si>
    <t>Infractores detenidos y atendidos en el centro de detención</t>
  </si>
  <si>
    <t>Registros de la Unidad de análisis de la Secretaría de Seguridad Pública de Guaymas</t>
  </si>
  <si>
    <t>Bitacora de Ingresos y Registros de la Unidad de análisis de la Secretaría de Seguridad Pública de Guaymas</t>
  </si>
  <si>
    <t>Delitos</t>
  </si>
  <si>
    <t>Mide la variación anual del número de policias por cada 1,000 habitantes</t>
  </si>
  <si>
    <t xml:space="preserve">Tasa de variación  </t>
  </si>
  <si>
    <t>Tasa de variación anual de policias por cada 1,000 habitantes</t>
  </si>
  <si>
    <t>Tasa de polícias</t>
  </si>
  <si>
    <t>Contar con las unidades (vehículos) y personal suficiente</t>
  </si>
  <si>
    <t>Contar con la tecnologias, unidades, personal y  medios para la correcta ejecucción de las actividades, y la disposición y participación de la ciudadanía</t>
  </si>
  <si>
    <t xml:space="preserve">Mide la variación anual porcentual del número de delitos </t>
  </si>
  <si>
    <t>Tasa de variación</t>
  </si>
  <si>
    <t>Tasa de variación anual de la cantidad de delitos</t>
  </si>
  <si>
    <t>Tasa de variación de delitos por cada 10,000 habitantes</t>
  </si>
  <si>
    <t>Mide la variación porcentual anual de la tasa de delitos por cada 10,000 habitantes</t>
  </si>
  <si>
    <t xml:space="preserve">Tasa de variación   </t>
  </si>
  <si>
    <t>Tasa de delitos por cada 10,000 habitantes 2020</t>
  </si>
  <si>
    <t>Tasa de deiltos</t>
  </si>
  <si>
    <t>Se considera el promedio de: Tasa de homicidios = 5.20, robo de vehículos = 4.65, robo a comercio = 0.45</t>
  </si>
  <si>
    <t>Se consideran el promedio de: Tasa de homicidios = 6.34, robo de vehículos = 5.86, robo a comercio = 0.65</t>
  </si>
  <si>
    <t xml:space="preserve">ISAF: Evaluación anual de la Percepión de los Servicios Públicos. https://isaf.gob.mx/encuestas/ </t>
  </si>
  <si>
    <t>Mide la variación anual de la calificación de la percepción ciudadana del servicio de la policía municipal de Guaymas</t>
  </si>
  <si>
    <t xml:space="preserve">Tasa de variación    </t>
  </si>
  <si>
    <t>((Calificación del servicio de policia ejercicio actual  - Calificación del servicio de policia ejercicio anterior) / Calificación del servicio de policia ejercicio anterior) * 100</t>
  </si>
  <si>
    <t xml:space="preserve">Calificación del servicio de policia ejercicio actual </t>
  </si>
  <si>
    <t>Calificación del servicio de policia ejercicio anterior</t>
  </si>
  <si>
    <t>Calificación</t>
  </si>
  <si>
    <t>Tasa de variación anual porcentual de la Calificación de la percepción ciudadana del servicio de la policía municipal de Guaymas</t>
  </si>
  <si>
    <t>Listas de asistencia basada en Rol de Servicio</t>
  </si>
  <si>
    <t xml:space="preserve">Asegurar la integridad física, patrimonial y legal de las personas y organizaciones aplicando el sistema de seguridad pública municipal y de vigilancia </t>
  </si>
  <si>
    <t>MATRIZ DE INDICADORES DE RESULTADOS - EJERCICIO 2021</t>
  </si>
  <si>
    <t>Nombre del Programa</t>
  </si>
  <si>
    <t>FICHA TÉCNICA DE INDICADOR - EJERCICIO 2021</t>
  </si>
  <si>
    <t>Actividad 1.9</t>
  </si>
  <si>
    <t>Porcentaje de informes elaborados de la expidición de Cartas de no antecedentes penales</t>
  </si>
  <si>
    <t>Porcentaje de Informes  mensuales elaborados del estado de los recursos materiales</t>
  </si>
  <si>
    <t>Porcentaje de informes elaborados de las actividades de administración realizadas en la dependencia</t>
  </si>
  <si>
    <t>Informe mensual del estado que guarda el inventario físico de bienes</t>
  </si>
  <si>
    <t>Informe mensual de actividades elaborado por Seguridad pública</t>
  </si>
  <si>
    <t>Porcentaje de informe elaborado del inventario físico de la dependencia</t>
  </si>
  <si>
    <t>Estadísticas delictivas presentadas en el sitio web Sonora.gob.mx</t>
  </si>
  <si>
    <t>Porcentaje de Informes elaborados de las reuniones realizadas con organizaciones y grupos sociales para promover la seguridad y prevenir el delito</t>
  </si>
  <si>
    <t>Porcentaje de Informes elaborados de las reuniones vecinales realizadas y redes vecinales establecidas</t>
  </si>
  <si>
    <t>Porcentaje de Informes elaborados de los apoyos otorgados a autoridades de otros niveles para detener delincuentes</t>
  </si>
  <si>
    <t>Porcentaje de Informes elaborados de infractores alimentados en el centro de detención</t>
  </si>
  <si>
    <t>Porcentaje de informes elaborados de la vigilancia e las instalaciones del centro  de detención</t>
  </si>
  <si>
    <t>Porcentaje de Informes elaborados de los ingresos y egresos de infractores en el centro de detención</t>
  </si>
  <si>
    <t>Contar con suficiente presupuesto en tiempo para mejorar el servicio y calidad del centro de detención</t>
  </si>
  <si>
    <t>Disposicion del los diferentes sectores de la sociedad para participar en las actividades de seguridad pública</t>
  </si>
  <si>
    <t>Existen cursos disponibles a los cuales asistir</t>
  </si>
  <si>
    <t>Existe disponibilidad de la autoridades para solicitar los apoyos</t>
  </si>
  <si>
    <t>Mide el porcentaje en la elaboración de los informes de las actividades realizadas del programa de mantenimiento de vehiculos</t>
  </si>
  <si>
    <t>Informes programados para elaborarse del mantenimiento de vehículos</t>
  </si>
  <si>
    <t>(Informes elaborados del mantenimiento de vehículos / Informes programados para elaborarse del mantenimiento de vehículos ) * 100</t>
  </si>
  <si>
    <t xml:space="preserve">Informes elaborados del mantenimiento de vehículos </t>
  </si>
  <si>
    <t>Informe de Prenomina</t>
  </si>
  <si>
    <t>Mide el porcentaje en la elaboración de los informes con las actividades de administarción realizadas en la dependencia</t>
  </si>
  <si>
    <t>(Informes elaborados de las actividades de administración / Informes programados para elaborarse de las actividades de administración ) * 100</t>
  </si>
  <si>
    <t>Informes elaborados de las actividades de administración</t>
  </si>
  <si>
    <t xml:space="preserve">Informes programados para elaborarse de las actividades de administración </t>
  </si>
  <si>
    <t>Mide el porcentaje en la elaboración de los informes del estado de los recursos materiales en la dependencia</t>
  </si>
  <si>
    <t>(Informes elaborados del estado de los recursos materiales  / Informes programados para elaborarse del estado de los recursos materiales ) * 100</t>
  </si>
  <si>
    <t xml:space="preserve">Informes programados para elaborarse de la estadística de Seguridad Pública municipal </t>
  </si>
  <si>
    <t xml:space="preserve">Porcentaje    </t>
  </si>
  <si>
    <t>Mide el porcentaje en la elaboración de los informes mensuales de la estadística de Seguridad Pública municipal</t>
  </si>
  <si>
    <t>(Informes elaborados de la estadística de Seguridad Pública municipal  / Informes programados para elaborarse de la estadística de Seguridad Pública municipal ) * 100</t>
  </si>
  <si>
    <t xml:space="preserve">Informes elaborados de la estadística de Seguridad Pública municipal </t>
  </si>
  <si>
    <t>Porcentaje de informes elaborados con los movimientos de personal de seguridad pública</t>
  </si>
  <si>
    <t>Mide el porcentaje en la elaboración de los informes de movimientos de personal de Seguridad Pública municipal</t>
  </si>
  <si>
    <t>(Informes elaborados de movimientos de personal de Seguridad Pública municipal  / Informes programados para elaborarse de movimientos de personal de Seguridad Pública municipal ) * 100</t>
  </si>
  <si>
    <t>Informes elaborados con los movimientos de personal de Seguridad Pública municipal</t>
  </si>
  <si>
    <t xml:space="preserve">Porcentaje   </t>
  </si>
  <si>
    <t>Mide el porcentaje en la elaboración de los informes de expedición de cartas de no antecedentes penales</t>
  </si>
  <si>
    <t>(Informes elaborados de expedición de cartas de no antecedentes penales  / Informes programados para elaborarse de expedición de cartas de no antecedentes penales ) * 100</t>
  </si>
  <si>
    <t>Informes elaborados de la expedición de Cartas de no antecedentes penales</t>
  </si>
  <si>
    <t>Informes programados para elaborarse de expedición de cartas de no antecedentes penales</t>
  </si>
  <si>
    <t>Informe de registro</t>
  </si>
  <si>
    <t>Mide el porcentaje en la elaboración de los informes del inventario físico de la dependencia</t>
  </si>
  <si>
    <t>(Informes elaborados del inventario físico de la dependencia  / Informes programados para elaborarse del inventario físico de la dependencia ) * 100</t>
  </si>
  <si>
    <t>Informes elaborados del inventario físico de la dependencia</t>
  </si>
  <si>
    <t>Informes programados para elaborarse del inventario físico de la dependencia</t>
  </si>
  <si>
    <t xml:space="preserve">Mide el porvcentaje alcanzado en el cálculo y elaboración de la pre-nomina </t>
  </si>
  <si>
    <t>Prenomina calculadas con base a registros de asistencias</t>
  </si>
  <si>
    <t>Mide el Porcentaje alcanzado en la elaboración del informe de las actividades de patrullajes de disuasión y vigilancia realizados en zonas urbanas y rurales</t>
  </si>
  <si>
    <t>Informes de patrullajes de disuasión y vigilancia programados</t>
  </si>
  <si>
    <t>Mide el orcentaje alcanzado en la elaboración de los informes de detenciones de infractores</t>
  </si>
  <si>
    <t>Mide el Porcentaje alcanzado de los informes de los apoyos otorgados a Autoridades de otros niveles para realizar operaciones y detenciones de infractores.</t>
  </si>
  <si>
    <t>(Informes elaborados de apoyos a autoridades de otros niveles para detener delincuentes / Informes programados de apoyos a autoridades de otros niveles para detener delincuentes) *100</t>
  </si>
  <si>
    <t>Informes elaborados de apoyos a autoridades de otros niveles para detener delincuentes</t>
  </si>
  <si>
    <t>Informes programados de apoyos a autoridades de otros niveles para detener delincuentes</t>
  </si>
  <si>
    <t>(Informes elaborados de reuniones con organizaciones y grupos sociales para promover la seguridad y prevenir el delito / Informes programados de reuniones con organizaciones y grupos sociales para promover la seguridad y prevenir el delito)*100</t>
  </si>
  <si>
    <t>Informes elaborados de reuniones con organizaciones y grupos sociales para promover la seguridad y prevenir el delito</t>
  </si>
  <si>
    <t>Informes programados de reuniones con organizaciones y grupos sociales para promover la seguridad y prevenir el delit</t>
  </si>
  <si>
    <t>Mide el porcentaje alcanzado en la elaboración de los informes de las reuniones realizadas con organizaciones y grupos sociales para promover la seguridad y prevenir el delito</t>
  </si>
  <si>
    <t>Mide el porcentaje alcanzado en la elaboración de los informes de policias que recibieron capacitación, profesionalización y actualización de sus conocimientos</t>
  </si>
  <si>
    <t>(Informes elaborados de policías capacitados y profesionalizados / Informes programados para elaborarse de los policías capacitados y profesionalizados) * 100</t>
  </si>
  <si>
    <t>Informes elaborados de policías capacitados y profesionalizados</t>
  </si>
  <si>
    <t>Informes programados para elaborarse de los policías capacitados y profesionalizados</t>
  </si>
  <si>
    <t>Mide el Porcentaje alcanzado en la elaboración de los informes de las reuniones con ciudadanos para establecer redes vecinales</t>
  </si>
  <si>
    <t>( Informes elaborados de las reuniones para establecer redes vecinales/  Informes programados de las reuniones para establecer redes vecinales) * 100</t>
  </si>
  <si>
    <t>Informes elaborados de las reuniones para establecer redes vecinales</t>
  </si>
  <si>
    <t>Informes programados de las reuniones para establecer redes vecinales</t>
  </si>
  <si>
    <t>Incluye homicidio dolosos + robo a casa habitación + robo a comercios + robo de vehículos</t>
  </si>
  <si>
    <t>Mide el Porcentaje alcanzado en la elaboración de los informes de las acciones de vigilancia realizadas a Instalaciones del centro de detencion</t>
  </si>
  <si>
    <t>Informe elaborados de Acciones de vigilancia realizadas a las Instalaciones del centro preventivo de detencion</t>
  </si>
  <si>
    <t>( Informes elaborados de Acciones de vigilancia realizadas a las Instalaciones del centro de detencion  / Informes programados de Acciones de vigilancia de las Instalaciones del centro  de detencion ) *100</t>
  </si>
  <si>
    <t>Mide el porcentaje alcanzado en la elaboración de los Informes de los infractores alimentados que estan albergados en el centro de detención</t>
  </si>
  <si>
    <t>Mide el porcentaje alcanzado en la elaboración de los Informes de ingresos y egresos de en el centro de detención</t>
  </si>
  <si>
    <t>( Informes elaborados de ingresos y egresos de en el centro de detención / Informes programados de ingresos y egresos de en el centro de detención) * 100</t>
  </si>
  <si>
    <t>Informes programados de ingresos y egresos de en el centro de detención</t>
  </si>
  <si>
    <t>( Infractores detenidos y atendidos en el centro de detención / Estimación de infractores que se detendrán y atenderán en el centro de detención) * 100</t>
  </si>
  <si>
    <t xml:space="preserve"> Estimación de infractores que se detendrán y atenderán en el centro de detención</t>
  </si>
  <si>
    <t>Persona</t>
  </si>
  <si>
    <t>((Tasa de delitos por cada 10,000 habitantes 2021 - Tasa de delitos por cada 10,000 habitantes 2020) / Tasa de delitos por cada 10,000 habitantes 2020) * 100</t>
  </si>
  <si>
    <t>Tasa de delitos por cada 10,000 habitantes 2021</t>
  </si>
  <si>
    <t xml:space="preserve"> Informes elaborados de las actividades de patrullajes de disuasión y vigilancia</t>
  </si>
  <si>
    <t>( Informes elaborados de las actividades de patrullajes de disuasión y vigilancia/  Informes de patrullajes de disuasión y vigilancia programados) * 100</t>
  </si>
  <si>
    <t>Registros realizados diariamente de asistencia del personal</t>
  </si>
  <si>
    <t>Registros de asistencia del personal programados para elaborarse diariamente</t>
  </si>
  <si>
    <t>(Registros realizados diariamente de asistencia del personal / Registros de asistencia del personal programados para elaborarse diariamente ) * 100</t>
  </si>
  <si>
    <t>(Prenomina calculadas con base a registros de asistencias / Prenomina programada para calcularse con base a registros de asistencias ) * 100</t>
  </si>
  <si>
    <t>Prenomina programada para calcularese con base a registros de asistencias</t>
  </si>
  <si>
    <t>Informes elaborados del estado de los recursos materiales</t>
  </si>
  <si>
    <t>Informes programados para elaborarse del estado de los recursos materiales</t>
  </si>
  <si>
    <t>Informes programados para elaborarse de los movimientos de personal de Seguridad Pública municipal</t>
  </si>
  <si>
    <t>Registro diario de la asistencia y puntualidad del personal de seguridad</t>
  </si>
  <si>
    <t xml:space="preserve">Elaboración de la prenomina para el pago de salarios y deducciones del personal de seguridad pública </t>
  </si>
  <si>
    <t>Realizar el mantenimiento mecánico al équipo de transporte para mantenerlo en buenas condiciones</t>
  </si>
  <si>
    <t>Elaboración del informe de actividades de administración de Seguridad Pública</t>
  </si>
  <si>
    <t>Elaboración del informe mensual de la administración de recursos materiales de la dependencia utilizado para realizar las tareas de seguridad</t>
  </si>
  <si>
    <t xml:space="preserve">Elaboración del informe de las estadística de seguridad publica municipal  </t>
  </si>
  <si>
    <t>Elaboración del informe del resgistro de altas, bajas, incapacidades y cambios del personal de seguridad pública</t>
  </si>
  <si>
    <t>Expedición de las cartas de no antecedente penales para atender las solicitudes de los interesados para contar con  los documentos oficiales necesarios para la realización de trámites</t>
  </si>
  <si>
    <t xml:space="preserve">Elaboración del informe del control del inventario físico de la dependencia </t>
  </si>
  <si>
    <t>Cantidad de delitos disminuidos por el servicio de vigilancia otorgado con el correcto desempeño de la seguridad pública y de la función policial</t>
  </si>
  <si>
    <t>Los recursos humanos y materiales de la dependencia bien administrados y controlados</t>
  </si>
  <si>
    <t>Realizar recorridos y patrullajes de disuasión y vigilancia en zona urbana y rural</t>
  </si>
  <si>
    <t>Elaboración de los informes de detención de infractores para aplicar las leyes, reglamentos y el bando de policía y buen gobierno.</t>
  </si>
  <si>
    <t>Elaboración de los informes de apoyo y coordinación interinstitucional con otras autoridades para la detención de personas</t>
  </si>
  <si>
    <t>Elaboración de los informes de las reuniones realizadas con organizaciones y grupos sociales para promover su participación en el tema de seguridad y prevención del delito</t>
  </si>
  <si>
    <t>Porcentaje de informes de policias que fueron capacitados y profesionalizados</t>
  </si>
  <si>
    <t>Elaboración de los informes de los policías capacitados para su profesionalización y actualización</t>
  </si>
  <si>
    <t xml:space="preserve">Elaboración de los informes de reuniones realizadas de la red ciudadana construida para establecer cercanía y contacto directo con los vecinos </t>
  </si>
  <si>
    <t>Elaboración de los informes de las actividades de vigilancia de las instalaciones del centro de detención</t>
  </si>
  <si>
    <t xml:space="preserve">Elaboración de los informes de la alimentación suminsitrada a los infractores detenidos en el centro de detención </t>
  </si>
  <si>
    <t>Elaboración de los informes de ingreso y egreso de detenidos en el centro de detención</t>
  </si>
  <si>
    <t>La máxima calificacion posible es 10.</t>
  </si>
  <si>
    <t>Ultimo dato públicado en la págian WEB de ISAF es del ejercicio 2019. La máxima calificacion posible es 10.</t>
  </si>
  <si>
    <t>Delitos en perídodo actual</t>
  </si>
  <si>
    <t xml:space="preserve">Delitos en perídodo anterior </t>
  </si>
  <si>
    <t>((Delitos en perídodo actual - Delitos en perídodo anterior) / Delitos  en perídodo anterior) * 100</t>
  </si>
  <si>
    <t>Policías por 1,000 habitantes período anterior</t>
  </si>
  <si>
    <t>Policías por 1,000 habitantes período actual</t>
  </si>
  <si>
    <t>((Policías por 1,000 habitantes período actual - Policías por 1,000 habitantes período anterior) / Policías por 1,000 habitantes en período anterior)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</si>
</sst>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20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5" fillId="7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3" fontId="15" fillId="6" borderId="2" xfId="0" applyNumberFormat="1" applyFont="1" applyFill="1" applyBorder="1" applyAlignment="1">
      <alignment horizontal="center" vertical="center" wrapText="1"/>
    </xf>
    <xf numFmtId="164" fontId="15" fillId="6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165" fontId="8" fillId="2" borderId="2" xfId="2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4" fontId="5" fillId="8" borderId="2" xfId="0" applyNumberFormat="1" applyFont="1" applyFill="1" applyBorder="1" applyAlignment="1">
      <alignment horizontal="center" vertical="center" wrapText="1"/>
    </xf>
    <xf numFmtId="164" fontId="5" fillId="8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5" fillId="7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2" fontId="8" fillId="0" borderId="2" xfId="1" applyNumberFormat="1" applyFont="1" applyFill="1" applyBorder="1" applyAlignment="1">
      <alignment vertical="center" wrapText="1"/>
    </xf>
    <xf numFmtId="43" fontId="8" fillId="0" borderId="2" xfId="2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/>
    </xf>
    <xf numFmtId="43" fontId="8" fillId="2" borderId="2" xfId="2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3" fontId="8" fillId="0" borderId="3" xfId="2" applyFont="1" applyFill="1" applyBorder="1" applyAlignment="1">
      <alignment vertical="center" wrapText="1"/>
    </xf>
    <xf numFmtId="43" fontId="8" fillId="0" borderId="5" xfId="2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3" fontId="8" fillId="0" borderId="2" xfId="2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19" fillId="6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/>
    </xf>
    <xf numFmtId="2" fontId="8" fillId="0" borderId="3" xfId="1" applyNumberFormat="1" applyFont="1" applyFill="1" applyBorder="1" applyAlignment="1">
      <alignment vertical="center" wrapText="1"/>
    </xf>
    <xf numFmtId="2" fontId="8" fillId="0" borderId="5" xfId="1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2" fontId="8" fillId="0" borderId="3" xfId="1" applyNumberFormat="1" applyFont="1" applyFill="1" applyBorder="1" applyAlignment="1">
      <alignment vertical="center"/>
    </xf>
    <xf numFmtId="2" fontId="8" fillId="0" borderId="5" xfId="1" applyNumberFormat="1" applyFont="1" applyFill="1" applyBorder="1" applyAlignment="1">
      <alignment vertical="center"/>
    </xf>
    <xf numFmtId="43" fontId="8" fillId="0" borderId="2" xfId="2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43" fontId="8" fillId="2" borderId="2" xfId="2" applyNumberFormat="1" applyFont="1" applyFill="1" applyBorder="1" applyAlignment="1">
      <alignment vertical="center"/>
    </xf>
    <xf numFmtId="2" fontId="8" fillId="2" borderId="2" xfId="0" applyNumberFormat="1" applyFont="1" applyFill="1" applyBorder="1" applyAlignment="1">
      <alignment vertical="center"/>
    </xf>
    <xf numFmtId="2" fontId="8" fillId="2" borderId="2" xfId="2" applyNumberFormat="1" applyFont="1" applyFill="1" applyBorder="1" applyAlignment="1">
      <alignment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derico\OneDrive\RESPALDO%20DOCTOS%20PC\Documentos\GUAYMAS\4%20TERCER%20ENTREGABLE%20CONSTRUCCION%20MIRS\06.%20021%20SEGURIDAD%20PUBLICA%20MUNICIPAL\VERSION%202\4%20MIR%20SEGURIDAD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R"/>
      <sheetName val="FIN"/>
      <sheetName val="PROPOSITO"/>
      <sheetName val="COMPONENTE 1"/>
      <sheetName val="ACT 1.1"/>
      <sheetName val="ACT 1.2"/>
      <sheetName val="ACT 1.3"/>
      <sheetName val="ACT 1.4"/>
      <sheetName val="ACT 1.5"/>
      <sheetName val="ACT 1.6"/>
      <sheetName val="ACT 1.7"/>
      <sheetName val="ACT 1.8"/>
      <sheetName val="COMPONENTE 2"/>
      <sheetName val="ACT 2.1"/>
      <sheetName val="ACT 2.2"/>
      <sheetName val="ACT 2.3"/>
      <sheetName val="ACT 2.4"/>
      <sheetName val="ACT 2.5"/>
      <sheetName val="ACT 2.6"/>
      <sheetName val="COMPONENTE 3"/>
      <sheetName val="ACT 3.1"/>
      <sheetName val="ACT 3.2"/>
    </sheetNames>
    <sheetDataSet>
      <sheetData sheetId="0">
        <row r="5">
          <cell r="A5" t="str">
            <v>021</v>
          </cell>
          <cell r="B5" t="str">
            <v>SEGURIDAD PÚBLICA MUNICIPAL</v>
          </cell>
          <cell r="E5" t="str">
            <v>01</v>
          </cell>
          <cell r="F5" t="str">
            <v>SEGURIDAD Y PROTECCION PARA TODOS LOS CIUDADANOS</v>
          </cell>
          <cell r="K5" t="str">
            <v>JEFATURA DE POLICIA PREVENTIVA Y TRANSITO MUNICIPAL</v>
          </cell>
        </row>
        <row r="6">
          <cell r="C6" t="str">
            <v xml:space="preserve">Asegurar la integridad fisica, patrimonial y legal de las personas y organizaciones aplicando el sistema de seguridad pública y vigilanciaevaluacion gubernamental y modernización administrativa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L53"/>
  <sheetViews>
    <sheetView showGridLines="0" tabSelected="1" zoomScale="50" zoomScaleNormal="50" workbookViewId="0">
      <selection sqref="A1:L1"/>
    </sheetView>
  </sheetViews>
  <sheetFormatPr baseColWidth="10" defaultColWidth="11.453125" defaultRowHeight="13" x14ac:dyDescent="0.25"/>
  <cols>
    <col min="1" max="1" width="21.54296875" style="2" customWidth="1"/>
    <col min="2" max="2" width="56.7265625" style="2" customWidth="1"/>
    <col min="3" max="3" width="6.81640625" style="2" customWidth="1"/>
    <col min="4" max="4" width="8.1796875" style="2" customWidth="1"/>
    <col min="5" max="5" width="11.7265625" style="2" customWidth="1"/>
    <col min="6" max="6" width="10.54296875" style="2" customWidth="1"/>
    <col min="7" max="7" width="7" style="2" customWidth="1"/>
    <col min="8" max="8" width="8.1796875" style="2" customWidth="1"/>
    <col min="9" max="9" width="11.81640625" style="2" customWidth="1"/>
    <col min="10" max="10" width="7.453125" style="2" customWidth="1"/>
    <col min="11" max="11" width="54.1796875" style="2" customWidth="1"/>
    <col min="12" max="12" width="60.54296875" style="2" customWidth="1"/>
    <col min="13" max="16384" width="11.453125" style="2"/>
  </cols>
  <sheetData>
    <row r="1" spans="1:12" ht="60" customHeight="1" x14ac:dyDescent="0.25">
      <c r="A1" s="110" t="s">
        <v>158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</row>
    <row r="2" spans="1:12" s="4" customFormat="1" ht="38.25" customHeight="1" x14ac:dyDescent="0.25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</row>
    <row r="3" spans="1:12" s="4" customFormat="1" ht="34.5" customHeight="1" x14ac:dyDescent="0.25">
      <c r="A3" s="90" t="s">
        <v>1</v>
      </c>
      <c r="B3" s="78" t="s">
        <v>159</v>
      </c>
      <c r="C3" s="79"/>
      <c r="D3" s="80"/>
      <c r="E3" s="108" t="s">
        <v>10</v>
      </c>
      <c r="F3" s="109"/>
      <c r="G3" s="109"/>
      <c r="H3" s="109"/>
      <c r="I3" s="116"/>
      <c r="J3" s="108" t="s">
        <v>9</v>
      </c>
      <c r="K3" s="109"/>
      <c r="L3" s="116"/>
    </row>
    <row r="4" spans="1:12" s="4" customFormat="1" ht="32.25" customHeight="1" x14ac:dyDescent="0.25">
      <c r="A4" s="92"/>
      <c r="B4" s="84"/>
      <c r="C4" s="85"/>
      <c r="D4" s="86"/>
      <c r="E4" s="15" t="s">
        <v>3</v>
      </c>
      <c r="F4" s="108" t="s">
        <v>2</v>
      </c>
      <c r="G4" s="109"/>
      <c r="H4" s="109"/>
      <c r="I4" s="116"/>
      <c r="J4" s="15" t="s">
        <v>1</v>
      </c>
      <c r="K4" s="108" t="s">
        <v>2</v>
      </c>
      <c r="L4" s="116"/>
    </row>
    <row r="5" spans="1:12" s="30" customFormat="1" ht="39" customHeight="1" x14ac:dyDescent="0.25">
      <c r="A5" s="23" t="s">
        <v>75</v>
      </c>
      <c r="B5" s="99" t="s">
        <v>76</v>
      </c>
      <c r="C5" s="100"/>
      <c r="D5" s="101"/>
      <c r="E5" s="36" t="s">
        <v>77</v>
      </c>
      <c r="F5" s="102" t="s">
        <v>78</v>
      </c>
      <c r="G5" s="103"/>
      <c r="H5" s="103"/>
      <c r="I5" s="104"/>
      <c r="J5" s="23" t="s">
        <v>79</v>
      </c>
      <c r="K5" s="105" t="s">
        <v>80</v>
      </c>
      <c r="L5" s="105"/>
    </row>
    <row r="6" spans="1:12" s="4" customFormat="1" ht="50.25" customHeight="1" x14ac:dyDescent="0.25">
      <c r="A6" s="108" t="s">
        <v>13</v>
      </c>
      <c r="B6" s="109"/>
      <c r="C6" s="106" t="s">
        <v>157</v>
      </c>
      <c r="D6" s="106"/>
      <c r="E6" s="106"/>
      <c r="F6" s="106"/>
      <c r="G6" s="106"/>
      <c r="H6" s="106"/>
      <c r="I6" s="106"/>
      <c r="J6" s="106"/>
      <c r="K6" s="106"/>
      <c r="L6" s="107"/>
    </row>
    <row r="7" spans="1:12" s="4" customFormat="1" ht="16.5" customHeight="1" x14ac:dyDescent="0.25">
      <c r="A7" s="90" t="s">
        <v>4</v>
      </c>
      <c r="B7" s="90" t="s">
        <v>5</v>
      </c>
      <c r="C7" s="78" t="s">
        <v>6</v>
      </c>
      <c r="D7" s="79"/>
      <c r="E7" s="79"/>
      <c r="F7" s="79"/>
      <c r="G7" s="79"/>
      <c r="H7" s="79"/>
      <c r="I7" s="79"/>
      <c r="J7" s="80"/>
      <c r="K7" s="90" t="s">
        <v>36</v>
      </c>
      <c r="L7" s="75" t="s">
        <v>37</v>
      </c>
    </row>
    <row r="8" spans="1:12" s="4" customFormat="1" ht="19.5" customHeight="1" x14ac:dyDescent="0.25">
      <c r="A8" s="91"/>
      <c r="B8" s="91"/>
      <c r="C8" s="81"/>
      <c r="D8" s="82"/>
      <c r="E8" s="82"/>
      <c r="F8" s="82"/>
      <c r="G8" s="82"/>
      <c r="H8" s="82"/>
      <c r="I8" s="82"/>
      <c r="J8" s="83"/>
      <c r="K8" s="91"/>
      <c r="L8" s="76"/>
    </row>
    <row r="9" spans="1:12" s="4" customFormat="1" ht="26.25" customHeight="1" x14ac:dyDescent="0.25">
      <c r="A9" s="92"/>
      <c r="B9" s="92"/>
      <c r="C9" s="84"/>
      <c r="D9" s="85"/>
      <c r="E9" s="85"/>
      <c r="F9" s="85"/>
      <c r="G9" s="85"/>
      <c r="H9" s="85"/>
      <c r="I9" s="85"/>
      <c r="J9" s="86"/>
      <c r="K9" s="92"/>
      <c r="L9" s="77"/>
    </row>
    <row r="10" spans="1:12" s="4" customFormat="1" ht="75" customHeight="1" x14ac:dyDescent="0.25">
      <c r="A10" s="24" t="s">
        <v>8</v>
      </c>
      <c r="B10" s="27" t="s">
        <v>81</v>
      </c>
      <c r="C10" s="94" t="s">
        <v>155</v>
      </c>
      <c r="D10" s="95"/>
      <c r="E10" s="95"/>
      <c r="F10" s="95"/>
      <c r="G10" s="95"/>
      <c r="H10" s="95"/>
      <c r="I10" s="95"/>
      <c r="J10" s="95"/>
      <c r="K10" s="41" t="s">
        <v>148</v>
      </c>
      <c r="L10" s="42" t="s">
        <v>125</v>
      </c>
    </row>
    <row r="11" spans="1:12" s="4" customFormat="1" ht="78.5" customHeight="1" x14ac:dyDescent="0.25">
      <c r="A11" s="25" t="s">
        <v>71</v>
      </c>
      <c r="B11" s="28" t="s">
        <v>82</v>
      </c>
      <c r="C11" s="96" t="s">
        <v>141</v>
      </c>
      <c r="D11" s="97"/>
      <c r="E11" s="97"/>
      <c r="F11" s="97"/>
      <c r="G11" s="97"/>
      <c r="H11" s="97"/>
      <c r="I11" s="97"/>
      <c r="J11" s="97"/>
      <c r="K11" s="39" t="s">
        <v>168</v>
      </c>
      <c r="L11" s="52" t="s">
        <v>125</v>
      </c>
    </row>
    <row r="12" spans="1:12" s="4" customFormat="1" ht="74.5" customHeight="1" x14ac:dyDescent="0.25">
      <c r="A12" s="26" t="s">
        <v>72</v>
      </c>
      <c r="B12" s="29" t="s">
        <v>263</v>
      </c>
      <c r="C12" s="98" t="s">
        <v>134</v>
      </c>
      <c r="D12" s="98"/>
      <c r="E12" s="98"/>
      <c r="F12" s="98"/>
      <c r="G12" s="98"/>
      <c r="H12" s="98"/>
      <c r="I12" s="98"/>
      <c r="J12" s="98"/>
      <c r="K12" s="46" t="s">
        <v>168</v>
      </c>
      <c r="L12" s="47" t="s">
        <v>109</v>
      </c>
    </row>
    <row r="13" spans="1:12" s="4" customFormat="1" ht="52.5" customHeight="1" x14ac:dyDescent="0.25">
      <c r="A13" s="34" t="s">
        <v>41</v>
      </c>
      <c r="B13" s="31" t="s">
        <v>253</v>
      </c>
      <c r="C13" s="87" t="s">
        <v>99</v>
      </c>
      <c r="D13" s="88"/>
      <c r="E13" s="88"/>
      <c r="F13" s="88"/>
      <c r="G13" s="88"/>
      <c r="H13" s="88"/>
      <c r="I13" s="88"/>
      <c r="J13" s="89"/>
      <c r="K13" s="48" t="s">
        <v>156</v>
      </c>
      <c r="L13" s="48" t="s">
        <v>108</v>
      </c>
    </row>
    <row r="14" spans="1:12" s="4" customFormat="1" ht="45" customHeight="1" x14ac:dyDescent="0.25">
      <c r="A14" s="34" t="s">
        <v>42</v>
      </c>
      <c r="B14" s="32" t="s">
        <v>254</v>
      </c>
      <c r="C14" s="87" t="s">
        <v>100</v>
      </c>
      <c r="D14" s="88"/>
      <c r="E14" s="88"/>
      <c r="F14" s="88"/>
      <c r="G14" s="88"/>
      <c r="H14" s="88"/>
      <c r="I14" s="88"/>
      <c r="J14" s="89"/>
      <c r="K14" s="48" t="s">
        <v>113</v>
      </c>
      <c r="L14" s="48" t="s">
        <v>108</v>
      </c>
    </row>
    <row r="15" spans="1:12" s="4" customFormat="1" ht="61.5" customHeight="1" x14ac:dyDescent="0.25">
      <c r="A15" s="34" t="s">
        <v>60</v>
      </c>
      <c r="B15" s="32" t="s">
        <v>255</v>
      </c>
      <c r="C15" s="87" t="s">
        <v>101</v>
      </c>
      <c r="D15" s="88"/>
      <c r="E15" s="88"/>
      <c r="F15" s="88"/>
      <c r="G15" s="88"/>
      <c r="H15" s="88"/>
      <c r="I15" s="88"/>
      <c r="J15" s="89"/>
      <c r="K15" s="48" t="s">
        <v>114</v>
      </c>
      <c r="L15" s="48" t="s">
        <v>108</v>
      </c>
    </row>
    <row r="16" spans="1:12" s="4" customFormat="1" ht="62.5" customHeight="1" x14ac:dyDescent="0.25">
      <c r="A16" s="34" t="s">
        <v>61</v>
      </c>
      <c r="B16" s="32" t="s">
        <v>256</v>
      </c>
      <c r="C16" s="87" t="s">
        <v>164</v>
      </c>
      <c r="D16" s="88"/>
      <c r="E16" s="88"/>
      <c r="F16" s="88"/>
      <c r="G16" s="88"/>
      <c r="H16" s="88"/>
      <c r="I16" s="88"/>
      <c r="J16" s="89"/>
      <c r="K16" s="48" t="s">
        <v>166</v>
      </c>
      <c r="L16" s="48" t="s">
        <v>108</v>
      </c>
    </row>
    <row r="17" spans="1:12" s="4" customFormat="1" ht="62" customHeight="1" x14ac:dyDescent="0.25">
      <c r="A17" s="34" t="s">
        <v>62</v>
      </c>
      <c r="B17" s="32" t="s">
        <v>257</v>
      </c>
      <c r="C17" s="87" t="s">
        <v>163</v>
      </c>
      <c r="D17" s="88"/>
      <c r="E17" s="88"/>
      <c r="F17" s="88"/>
      <c r="G17" s="88"/>
      <c r="H17" s="88"/>
      <c r="I17" s="88"/>
      <c r="J17" s="89"/>
      <c r="K17" s="48" t="s">
        <v>165</v>
      </c>
      <c r="L17" s="48" t="s">
        <v>108</v>
      </c>
    </row>
    <row r="18" spans="1:12" s="4" customFormat="1" ht="62.5" customHeight="1" x14ac:dyDescent="0.25">
      <c r="A18" s="34" t="s">
        <v>63</v>
      </c>
      <c r="B18" s="32" t="s">
        <v>258</v>
      </c>
      <c r="C18" s="87" t="s">
        <v>102</v>
      </c>
      <c r="D18" s="88"/>
      <c r="E18" s="88"/>
      <c r="F18" s="88"/>
      <c r="G18" s="88"/>
      <c r="H18" s="88"/>
      <c r="I18" s="88"/>
      <c r="J18" s="89"/>
      <c r="K18" s="48" t="s">
        <v>115</v>
      </c>
      <c r="L18" s="48" t="s">
        <v>108</v>
      </c>
    </row>
    <row r="19" spans="1:12" s="4" customFormat="1" ht="45" customHeight="1" x14ac:dyDescent="0.25">
      <c r="A19" s="34" t="s">
        <v>64</v>
      </c>
      <c r="B19" s="32" t="s">
        <v>259</v>
      </c>
      <c r="C19" s="87" t="s">
        <v>195</v>
      </c>
      <c r="D19" s="88"/>
      <c r="E19" s="88"/>
      <c r="F19" s="88"/>
      <c r="G19" s="88"/>
      <c r="H19" s="88"/>
      <c r="I19" s="88"/>
      <c r="J19" s="89"/>
      <c r="K19" s="48" t="s">
        <v>116</v>
      </c>
      <c r="L19" s="48" t="s">
        <v>110</v>
      </c>
    </row>
    <row r="20" spans="1:12" s="4" customFormat="1" ht="70" customHeight="1" x14ac:dyDescent="0.25">
      <c r="A20" s="34" t="s">
        <v>69</v>
      </c>
      <c r="B20" s="32" t="s">
        <v>260</v>
      </c>
      <c r="C20" s="87" t="s">
        <v>162</v>
      </c>
      <c r="D20" s="88"/>
      <c r="E20" s="88"/>
      <c r="F20" s="88"/>
      <c r="G20" s="88"/>
      <c r="H20" s="88"/>
      <c r="I20" s="88"/>
      <c r="J20" s="89"/>
      <c r="K20" s="48" t="s">
        <v>117</v>
      </c>
      <c r="L20" s="48" t="s">
        <v>108</v>
      </c>
    </row>
    <row r="21" spans="1:12" s="4" customFormat="1" ht="70" customHeight="1" x14ac:dyDescent="0.25">
      <c r="A21" s="34" t="s">
        <v>161</v>
      </c>
      <c r="B21" s="61" t="s">
        <v>261</v>
      </c>
      <c r="C21" s="87" t="s">
        <v>167</v>
      </c>
      <c r="D21" s="88"/>
      <c r="E21" s="88"/>
      <c r="F21" s="88"/>
      <c r="G21" s="88"/>
      <c r="H21" s="88"/>
      <c r="I21" s="88"/>
      <c r="J21" s="89"/>
      <c r="K21" s="48" t="s">
        <v>166</v>
      </c>
      <c r="L21" s="48" t="s">
        <v>108</v>
      </c>
    </row>
    <row r="22" spans="1:12" s="4" customFormat="1" ht="58" customHeight="1" x14ac:dyDescent="0.25">
      <c r="A22" s="26" t="s">
        <v>73</v>
      </c>
      <c r="B22" s="33" t="s">
        <v>262</v>
      </c>
      <c r="C22" s="93" t="s">
        <v>140</v>
      </c>
      <c r="D22" s="93"/>
      <c r="E22" s="93"/>
      <c r="F22" s="93"/>
      <c r="G22" s="93"/>
      <c r="H22" s="93"/>
      <c r="I22" s="93"/>
      <c r="J22" s="93"/>
      <c r="K22" s="46" t="s">
        <v>129</v>
      </c>
      <c r="L22" s="46" t="s">
        <v>137</v>
      </c>
    </row>
    <row r="23" spans="1:12" s="4" customFormat="1" ht="52.5" customHeight="1" x14ac:dyDescent="0.25">
      <c r="A23" s="34" t="s">
        <v>43</v>
      </c>
      <c r="B23" s="32" t="s">
        <v>264</v>
      </c>
      <c r="C23" s="87" t="s">
        <v>112</v>
      </c>
      <c r="D23" s="88"/>
      <c r="E23" s="88"/>
      <c r="F23" s="88"/>
      <c r="G23" s="88"/>
      <c r="H23" s="88"/>
      <c r="I23" s="88"/>
      <c r="J23" s="89"/>
      <c r="K23" s="48" t="s">
        <v>118</v>
      </c>
      <c r="L23" s="48" t="s">
        <v>136</v>
      </c>
    </row>
    <row r="24" spans="1:12" s="4" customFormat="1" ht="52.5" customHeight="1" x14ac:dyDescent="0.25">
      <c r="A24" s="34" t="s">
        <v>44</v>
      </c>
      <c r="B24" s="32" t="s">
        <v>265</v>
      </c>
      <c r="C24" s="87" t="s">
        <v>111</v>
      </c>
      <c r="D24" s="88"/>
      <c r="E24" s="88"/>
      <c r="F24" s="88"/>
      <c r="G24" s="88"/>
      <c r="H24" s="88"/>
      <c r="I24" s="88"/>
      <c r="J24" s="89"/>
      <c r="K24" s="48" t="s">
        <v>119</v>
      </c>
      <c r="L24" s="48" t="s">
        <v>136</v>
      </c>
    </row>
    <row r="25" spans="1:12" s="4" customFormat="1" ht="52.5" customHeight="1" x14ac:dyDescent="0.25">
      <c r="A25" s="34" t="s">
        <v>65</v>
      </c>
      <c r="B25" s="35" t="s">
        <v>266</v>
      </c>
      <c r="C25" s="87" t="s">
        <v>171</v>
      </c>
      <c r="D25" s="88"/>
      <c r="E25" s="88"/>
      <c r="F25" s="88"/>
      <c r="G25" s="88"/>
      <c r="H25" s="88"/>
      <c r="I25" s="88"/>
      <c r="J25" s="89"/>
      <c r="K25" s="48" t="s">
        <v>120</v>
      </c>
      <c r="L25" s="48" t="s">
        <v>178</v>
      </c>
    </row>
    <row r="26" spans="1:12" s="4" customFormat="1" ht="70" customHeight="1" x14ac:dyDescent="0.25">
      <c r="A26" s="34" t="s">
        <v>66</v>
      </c>
      <c r="B26" s="32" t="s">
        <v>267</v>
      </c>
      <c r="C26" s="87" t="s">
        <v>169</v>
      </c>
      <c r="D26" s="88"/>
      <c r="E26" s="88"/>
      <c r="F26" s="88"/>
      <c r="G26" s="88"/>
      <c r="H26" s="88"/>
      <c r="I26" s="88"/>
      <c r="J26" s="89"/>
      <c r="K26" s="48" t="s">
        <v>121</v>
      </c>
      <c r="L26" s="48" t="s">
        <v>176</v>
      </c>
    </row>
    <row r="27" spans="1:12" s="4" customFormat="1" ht="52.5" customHeight="1" x14ac:dyDescent="0.25">
      <c r="A27" s="34" t="s">
        <v>67</v>
      </c>
      <c r="B27" s="32" t="s">
        <v>269</v>
      </c>
      <c r="C27" s="87" t="s">
        <v>268</v>
      </c>
      <c r="D27" s="88"/>
      <c r="E27" s="88"/>
      <c r="F27" s="88"/>
      <c r="G27" s="88"/>
      <c r="H27" s="88"/>
      <c r="I27" s="88"/>
      <c r="J27" s="89"/>
      <c r="K27" s="48" t="s">
        <v>122</v>
      </c>
      <c r="L27" s="48" t="s">
        <v>177</v>
      </c>
    </row>
    <row r="28" spans="1:12" s="4" customFormat="1" ht="52.5" customHeight="1" x14ac:dyDescent="0.25">
      <c r="A28" s="34" t="s">
        <v>68</v>
      </c>
      <c r="B28" s="32" t="s">
        <v>270</v>
      </c>
      <c r="C28" s="87" t="s">
        <v>170</v>
      </c>
      <c r="D28" s="88"/>
      <c r="E28" s="88"/>
      <c r="F28" s="88"/>
      <c r="G28" s="88"/>
      <c r="H28" s="88"/>
      <c r="I28" s="88"/>
      <c r="J28" s="89"/>
      <c r="K28" s="48" t="s">
        <v>123</v>
      </c>
      <c r="L28" s="48" t="s">
        <v>176</v>
      </c>
    </row>
    <row r="29" spans="1:12" s="4" customFormat="1" ht="59.15" customHeight="1" x14ac:dyDescent="0.25">
      <c r="A29" s="26" t="s">
        <v>74</v>
      </c>
      <c r="B29" s="33" t="s">
        <v>83</v>
      </c>
      <c r="C29" s="93" t="s">
        <v>126</v>
      </c>
      <c r="D29" s="93"/>
      <c r="E29" s="93"/>
      <c r="F29" s="93"/>
      <c r="G29" s="93"/>
      <c r="H29" s="93"/>
      <c r="I29" s="93"/>
      <c r="J29" s="93"/>
      <c r="K29" s="46" t="s">
        <v>130</v>
      </c>
      <c r="L29" s="46" t="s">
        <v>107</v>
      </c>
    </row>
    <row r="30" spans="1:12" s="4" customFormat="1" ht="60.5" customHeight="1" x14ac:dyDescent="0.25">
      <c r="A30" s="34" t="s">
        <v>45</v>
      </c>
      <c r="B30" s="32" t="s">
        <v>271</v>
      </c>
      <c r="C30" s="87" t="s">
        <v>173</v>
      </c>
      <c r="D30" s="88"/>
      <c r="E30" s="88"/>
      <c r="F30" s="88"/>
      <c r="G30" s="88"/>
      <c r="H30" s="88"/>
      <c r="I30" s="88"/>
      <c r="J30" s="89"/>
      <c r="K30" s="48" t="s">
        <v>124</v>
      </c>
      <c r="L30" s="48" t="s">
        <v>175</v>
      </c>
    </row>
    <row r="31" spans="1:12" s="4" customFormat="1" ht="60.5" customHeight="1" x14ac:dyDescent="0.25">
      <c r="A31" s="34" t="s">
        <v>103</v>
      </c>
      <c r="B31" s="31" t="s">
        <v>272</v>
      </c>
      <c r="C31" s="87" t="s">
        <v>172</v>
      </c>
      <c r="D31" s="88"/>
      <c r="E31" s="88"/>
      <c r="F31" s="88"/>
      <c r="G31" s="88"/>
      <c r="H31" s="88"/>
      <c r="I31" s="88"/>
      <c r="J31" s="89"/>
      <c r="K31" s="48" t="s">
        <v>124</v>
      </c>
      <c r="L31" s="48" t="s">
        <v>175</v>
      </c>
    </row>
    <row r="32" spans="1:12" s="4" customFormat="1" ht="60.5" customHeight="1" x14ac:dyDescent="0.25">
      <c r="A32" s="34" t="s">
        <v>103</v>
      </c>
      <c r="B32" s="31" t="s">
        <v>273</v>
      </c>
      <c r="C32" s="87" t="s">
        <v>174</v>
      </c>
      <c r="D32" s="88"/>
      <c r="E32" s="88"/>
      <c r="F32" s="88"/>
      <c r="G32" s="88"/>
      <c r="H32" s="88"/>
      <c r="I32" s="88"/>
      <c r="J32" s="89"/>
      <c r="K32" s="48" t="s">
        <v>124</v>
      </c>
      <c r="L32" s="48" t="s">
        <v>175</v>
      </c>
    </row>
    <row r="33" spans="1:12" ht="12.75" customHeight="1" x14ac:dyDescent="0.25">
      <c r="A33" s="5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2.75" customHeight="1" x14ac:dyDescent="0.25">
      <c r="A34" s="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2.75" customHeight="1" x14ac:dyDescent="0.25">
      <c r="A35" s="5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2.75" customHeight="1" x14ac:dyDescent="0.25">
      <c r="A36" s="5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s="57" customFormat="1" ht="12.75" customHeight="1" x14ac:dyDescent="0.25">
      <c r="A37" s="56"/>
      <c r="B37" s="12" t="s">
        <v>11</v>
      </c>
      <c r="C37" s="12"/>
      <c r="D37" s="56"/>
      <c r="E37" s="56"/>
      <c r="F37" s="56"/>
      <c r="G37" s="56"/>
      <c r="H37" s="56"/>
      <c r="I37" s="56"/>
      <c r="J37" s="117" t="s">
        <v>12</v>
      </c>
      <c r="K37" s="117"/>
      <c r="L37" s="56"/>
    </row>
    <row r="38" spans="1:12" s="57" customFormat="1" ht="13.5" customHeight="1" x14ac:dyDescent="0.25">
      <c r="A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1:12" s="57" customFormat="1" ht="18.5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s="57" customFormat="1" ht="18.5" x14ac:dyDescent="0.25">
      <c r="A40" s="56"/>
      <c r="B40" s="58" t="s">
        <v>89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2" s="57" customFormat="1" ht="18.5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9"/>
      <c r="K41" s="59"/>
      <c r="L41" s="56"/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</sheetData>
  <mergeCells count="42">
    <mergeCell ref="J37:K37"/>
    <mergeCell ref="C23:J23"/>
    <mergeCell ref="C24:J24"/>
    <mergeCell ref="C25:J25"/>
    <mergeCell ref="C26:J26"/>
    <mergeCell ref="C27:J27"/>
    <mergeCell ref="C29:J29"/>
    <mergeCell ref="C31:J31"/>
    <mergeCell ref="C32:J32"/>
    <mergeCell ref="A1:L1"/>
    <mergeCell ref="A2:L2"/>
    <mergeCell ref="A3:A4"/>
    <mergeCell ref="B3:D4"/>
    <mergeCell ref="E3:I3"/>
    <mergeCell ref="J3:L3"/>
    <mergeCell ref="F4:I4"/>
    <mergeCell ref="K4:L4"/>
    <mergeCell ref="B5:D5"/>
    <mergeCell ref="F5:I5"/>
    <mergeCell ref="K5:L5"/>
    <mergeCell ref="C6:L6"/>
    <mergeCell ref="A6:B6"/>
    <mergeCell ref="A7:A9"/>
    <mergeCell ref="B7:B9"/>
    <mergeCell ref="K7:K9"/>
    <mergeCell ref="C22:J22"/>
    <mergeCell ref="C10:J10"/>
    <mergeCell ref="C11:J11"/>
    <mergeCell ref="C12:J12"/>
    <mergeCell ref="C13:J13"/>
    <mergeCell ref="C20:J20"/>
    <mergeCell ref="C21:J21"/>
    <mergeCell ref="L7:L9"/>
    <mergeCell ref="C7:J9"/>
    <mergeCell ref="C19:J19"/>
    <mergeCell ref="C28:J28"/>
    <mergeCell ref="C30:J30"/>
    <mergeCell ref="C14:J14"/>
    <mergeCell ref="C15:J15"/>
    <mergeCell ref="C16:J16"/>
    <mergeCell ref="C17:J17"/>
    <mergeCell ref="C18:J18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landscape" horizontalDpi="1200" verticalDpi="1200" r:id="rId1"/>
  <headerFooter>
    <oddHeader>Página &amp;P</oddHeader>
  </headerFooter>
  <ignoredErrors>
    <ignoredError sqref="A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R35"/>
  <sheetViews>
    <sheetView showGridLines="0" topLeftCell="A11" zoomScale="60" zoomScaleNormal="60" workbookViewId="0">
      <selection activeCell="M25" sqref="M25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+MIR!C18</f>
        <v>Porcentaje de informes elaborados con la estadística mensual de Seguridad Pública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95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192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7.5" customHeight="1" x14ac:dyDescent="0.25">
      <c r="A14" s="196" t="s">
        <v>7</v>
      </c>
      <c r="B14" s="196"/>
      <c r="C14" s="196"/>
      <c r="D14" s="139" t="s">
        <v>193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191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+MIR!A18</f>
        <v>Actividad 1.6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+MIR!B18</f>
        <v xml:space="preserve">Elaboración del informe de las estadística de seguridad publica municipal 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62.15" customHeight="1" x14ac:dyDescent="0.25">
      <c r="A23" s="125" t="s">
        <v>194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4">
        <v>12</v>
      </c>
      <c r="K23" s="44">
        <v>12</v>
      </c>
      <c r="L23" s="44">
        <v>12</v>
      </c>
      <c r="M23" s="44">
        <v>12</v>
      </c>
      <c r="N23" s="200">
        <f>SUM(J23:M23)</f>
        <v>48</v>
      </c>
      <c r="O23" s="200"/>
      <c r="P23" s="120"/>
      <c r="Q23" s="120"/>
    </row>
    <row r="24" spans="1:17" s="38" customFormat="1" ht="62.15" customHeight="1" x14ac:dyDescent="0.25">
      <c r="A24" s="125" t="s">
        <v>190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4">
        <v>12</v>
      </c>
      <c r="K24" s="44">
        <v>12</v>
      </c>
      <c r="L24" s="44">
        <v>12</v>
      </c>
      <c r="M24" s="44">
        <v>12</v>
      </c>
      <c r="N24" s="200">
        <f>SUM(J24:M24)</f>
        <v>48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A1:R35"/>
  <sheetViews>
    <sheetView showGridLines="0" topLeftCell="A13" zoomScale="60" zoomScaleNormal="60" workbookViewId="0">
      <selection activeCell="A24" sqref="A24:E24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+MIR!C19</f>
        <v>Porcentaje de informes elaborados con los movimientos de personal de seguridad pública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196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7.5" customHeight="1" x14ac:dyDescent="0.25">
      <c r="A14" s="196" t="s">
        <v>7</v>
      </c>
      <c r="B14" s="196"/>
      <c r="C14" s="196"/>
      <c r="D14" s="139" t="s">
        <v>197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199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+MIR!A19</f>
        <v>Actividad 1.7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+MIR!B19</f>
        <v>Elaboración del informe del resgistro de altas, bajas, incapacidades y cambios del personal de seguridad pública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70" customHeight="1" x14ac:dyDescent="0.25">
      <c r="A23" s="125" t="s">
        <v>198</v>
      </c>
      <c r="B23" s="125"/>
      <c r="C23" s="125"/>
      <c r="D23" s="125"/>
      <c r="E23" s="125"/>
      <c r="F23" s="118" t="s">
        <v>204</v>
      </c>
      <c r="G23" s="118"/>
      <c r="H23" s="120" t="s">
        <v>55</v>
      </c>
      <c r="I23" s="120"/>
      <c r="J23" s="44">
        <v>3</v>
      </c>
      <c r="K23" s="44">
        <v>3</v>
      </c>
      <c r="L23" s="44">
        <v>3</v>
      </c>
      <c r="M23" s="44">
        <v>3</v>
      </c>
      <c r="N23" s="200">
        <f>SUM(J23:M23)</f>
        <v>12</v>
      </c>
      <c r="O23" s="200"/>
      <c r="P23" s="120"/>
      <c r="Q23" s="120"/>
    </row>
    <row r="24" spans="1:17" s="38" customFormat="1" ht="84" customHeight="1" x14ac:dyDescent="0.25">
      <c r="A24" s="125" t="s">
        <v>252</v>
      </c>
      <c r="B24" s="125"/>
      <c r="C24" s="125"/>
      <c r="D24" s="125"/>
      <c r="E24" s="125"/>
      <c r="F24" s="118" t="s">
        <v>204</v>
      </c>
      <c r="G24" s="118"/>
      <c r="H24" s="120" t="s">
        <v>55</v>
      </c>
      <c r="I24" s="120"/>
      <c r="J24" s="44">
        <v>3</v>
      </c>
      <c r="K24" s="44">
        <v>3</v>
      </c>
      <c r="L24" s="44">
        <v>3</v>
      </c>
      <c r="M24" s="44">
        <v>3</v>
      </c>
      <c r="N24" s="200">
        <f>SUM(J24:M24)</f>
        <v>12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R35"/>
  <sheetViews>
    <sheetView showGridLines="0" topLeftCell="A11" zoomScale="60" zoomScaleNormal="60" workbookViewId="0">
      <selection activeCell="N23" sqref="N23:O23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+MIR!C20</f>
        <v>Porcentaje de informes elaborados de la expidición de Cartas de no antecedentes penales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200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9" customHeight="1" x14ac:dyDescent="0.25">
      <c r="A14" s="196" t="s">
        <v>7</v>
      </c>
      <c r="B14" s="196"/>
      <c r="C14" s="196"/>
      <c r="D14" s="139" t="s">
        <v>201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+MIR!A20</f>
        <v>Actividad 1.8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+MIR!B20</f>
        <v>Expedición de las cartas de no antecedente penales para atender las solicitudes de los interesados para contar con  los documentos oficiales necesarios para la realización de trámites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59.15" customHeight="1" x14ac:dyDescent="0.25">
      <c r="A23" s="125" t="s">
        <v>202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4">
        <v>3</v>
      </c>
      <c r="K23" s="44">
        <v>3</v>
      </c>
      <c r="L23" s="44">
        <v>3</v>
      </c>
      <c r="M23" s="44">
        <v>3</v>
      </c>
      <c r="N23" s="200">
        <f>SUM(J23:M23)</f>
        <v>12</v>
      </c>
      <c r="O23" s="200"/>
      <c r="P23" s="120"/>
      <c r="Q23" s="120"/>
    </row>
    <row r="24" spans="1:17" s="38" customFormat="1" ht="59.15" customHeight="1" x14ac:dyDescent="0.25">
      <c r="A24" s="125" t="s">
        <v>203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4">
        <v>3</v>
      </c>
      <c r="K24" s="44">
        <v>3</v>
      </c>
      <c r="L24" s="44">
        <v>3</v>
      </c>
      <c r="M24" s="44">
        <v>3</v>
      </c>
      <c r="N24" s="200">
        <f>SUM(J24:M24)</f>
        <v>12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49DB-1E54-4649-B074-5BA31A89BEC8}">
  <sheetPr>
    <tabColor theme="9" tint="0.79998168889431442"/>
  </sheetPr>
  <dimension ref="A1:R35"/>
  <sheetViews>
    <sheetView showGridLines="0" topLeftCell="A13" zoomScale="60" zoomScaleNormal="60" workbookViewId="0">
      <selection activeCell="S19" sqref="S19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62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+MIR!C21</f>
        <v>Porcentaje de informe elaborado del inventario físico de la dependencia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205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9" customHeight="1" x14ac:dyDescent="0.25">
      <c r="A14" s="196" t="s">
        <v>7</v>
      </c>
      <c r="B14" s="196"/>
      <c r="C14" s="196"/>
      <c r="D14" s="139" t="s">
        <v>206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199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+MIR!A21</f>
        <v>Actividad 1.9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+MIR!B21</f>
        <v xml:space="preserve">Elaboración del informe del control del inventario físico de la dependencia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59.15" customHeight="1" x14ac:dyDescent="0.25">
      <c r="A23" s="125" t="s">
        <v>207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4">
        <v>3</v>
      </c>
      <c r="K23" s="44">
        <v>3</v>
      </c>
      <c r="L23" s="44">
        <v>3</v>
      </c>
      <c r="M23" s="44">
        <v>3</v>
      </c>
      <c r="N23" s="200">
        <f>SUM(J23:M23)</f>
        <v>12</v>
      </c>
      <c r="O23" s="200"/>
      <c r="P23" s="120"/>
      <c r="Q23" s="120"/>
    </row>
    <row r="24" spans="1:17" s="38" customFormat="1" ht="59.15" customHeight="1" x14ac:dyDescent="0.25">
      <c r="A24" s="125" t="s">
        <v>208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4">
        <v>3</v>
      </c>
      <c r="K24" s="44">
        <v>3</v>
      </c>
      <c r="L24" s="44">
        <v>3</v>
      </c>
      <c r="M24" s="44">
        <v>3</v>
      </c>
      <c r="N24" s="200">
        <f>SUM(J24:M24)</f>
        <v>12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R35"/>
  <sheetViews>
    <sheetView showGridLines="0" topLeftCell="A13" zoomScale="60" zoomScaleNormal="60" workbookViewId="0">
      <selection activeCell="F28" sqref="F28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84" t="s">
        <v>160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9.5" customHeight="1" x14ac:dyDescent="0.25">
      <c r="A3" s="185" t="s">
        <v>14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3"/>
    </row>
    <row r="4" spans="1:18" s="4" customFormat="1" ht="0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82" t="s">
        <v>1</v>
      </c>
      <c r="B5" s="182" t="s">
        <v>159</v>
      </c>
      <c r="C5" s="182"/>
      <c r="D5" s="182"/>
      <c r="E5" s="182"/>
      <c r="F5" s="182"/>
      <c r="G5" s="182"/>
      <c r="H5" s="182"/>
      <c r="I5" s="182"/>
      <c r="J5" s="182" t="s">
        <v>10</v>
      </c>
      <c r="K5" s="182"/>
      <c r="L5" s="182"/>
      <c r="M5" s="182"/>
      <c r="N5" s="182"/>
      <c r="O5" s="182" t="s">
        <v>9</v>
      </c>
      <c r="P5" s="182"/>
      <c r="Q5" s="182"/>
      <c r="R5" s="3"/>
    </row>
    <row r="6" spans="1:18" s="4" customFormat="1" ht="18.75" customHeight="1" x14ac:dyDescent="0.25">
      <c r="A6" s="182"/>
      <c r="B6" s="182"/>
      <c r="C6" s="182"/>
      <c r="D6" s="182"/>
      <c r="E6" s="182"/>
      <c r="F6" s="182"/>
      <c r="G6" s="182"/>
      <c r="H6" s="182"/>
      <c r="I6" s="182"/>
      <c r="J6" s="26" t="s">
        <v>3</v>
      </c>
      <c r="K6" s="182" t="s">
        <v>2</v>
      </c>
      <c r="L6" s="182"/>
      <c r="M6" s="182"/>
      <c r="N6" s="182"/>
      <c r="O6" s="26" t="s">
        <v>1</v>
      </c>
      <c r="P6" s="182" t="s">
        <v>2</v>
      </c>
      <c r="Q6" s="182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82" t="s">
        <v>15</v>
      </c>
      <c r="B8" s="182"/>
      <c r="C8" s="182"/>
      <c r="D8" s="182"/>
      <c r="E8" s="182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4.5" customHeight="1" x14ac:dyDescent="0.25">
      <c r="A10" s="183" t="s">
        <v>16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</row>
    <row r="11" spans="1:18" s="4" customFormat="1" ht="13.5" hidden="1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s="4" customFormat="1" ht="24.75" customHeight="1" x14ac:dyDescent="0.25">
      <c r="A12" s="181" t="s">
        <v>2</v>
      </c>
      <c r="B12" s="181"/>
      <c r="C12" s="181"/>
      <c r="D12" s="131" t="str">
        <f>+MIR!C22</f>
        <v>Tasa de variación anual de la cantidad de delitos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6" t="s">
        <v>17</v>
      </c>
      <c r="Q12" s="11" t="s">
        <v>47</v>
      </c>
    </row>
    <row r="13" spans="1:18" s="4" customFormat="1" ht="36" customHeight="1" x14ac:dyDescent="0.25">
      <c r="A13" s="181" t="s">
        <v>18</v>
      </c>
      <c r="B13" s="181"/>
      <c r="C13" s="181"/>
      <c r="D13" s="131" t="s">
        <v>138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50.15" customHeight="1" x14ac:dyDescent="0.25">
      <c r="A14" s="181" t="s">
        <v>7</v>
      </c>
      <c r="B14" s="181"/>
      <c r="C14" s="181"/>
      <c r="D14" s="139" t="s">
        <v>278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6" t="s">
        <v>40</v>
      </c>
      <c r="Q14" s="11" t="s">
        <v>56</v>
      </c>
    </row>
    <row r="15" spans="1:18" s="4" customFormat="1" ht="33" customHeight="1" x14ac:dyDescent="0.25">
      <c r="A15" s="181" t="s">
        <v>19</v>
      </c>
      <c r="B15" s="181"/>
      <c r="C15" s="181"/>
      <c r="D15" s="131" t="s">
        <v>139</v>
      </c>
      <c r="E15" s="131"/>
      <c r="F15" s="131"/>
      <c r="G15" s="131"/>
      <c r="H15" s="131"/>
      <c r="I15" s="131"/>
      <c r="J15" s="181" t="s">
        <v>20</v>
      </c>
      <c r="K15" s="181"/>
      <c r="L15" s="118" t="s">
        <v>50</v>
      </c>
      <c r="M15" s="118"/>
      <c r="N15" s="118"/>
      <c r="O15" s="118"/>
      <c r="P15" s="66" t="s">
        <v>21</v>
      </c>
      <c r="Q15" s="11" t="s">
        <v>57</v>
      </c>
    </row>
    <row r="16" spans="1:18" s="4" customFormat="1" ht="24" customHeight="1" x14ac:dyDescent="0.25">
      <c r="A16" s="181" t="s">
        <v>22</v>
      </c>
      <c r="B16" s="181"/>
      <c r="C16" s="181"/>
      <c r="D16" s="131" t="s">
        <v>58</v>
      </c>
      <c r="E16" s="131"/>
      <c r="F16" s="131"/>
      <c r="G16" s="131"/>
      <c r="H16" s="131"/>
      <c r="I16" s="131"/>
      <c r="J16" s="181" t="s">
        <v>23</v>
      </c>
      <c r="K16" s="181"/>
      <c r="L16" s="181"/>
      <c r="M16" s="181"/>
      <c r="N16" s="181"/>
      <c r="O16" s="181"/>
      <c r="P16" s="131" t="s">
        <v>38</v>
      </c>
      <c r="Q16" s="131"/>
    </row>
    <row r="17" spans="1:17" s="4" customFormat="1" ht="42.75" customHeight="1" x14ac:dyDescent="0.25">
      <c r="A17" s="181" t="s">
        <v>24</v>
      </c>
      <c r="B17" s="181"/>
      <c r="C17" s="181"/>
      <c r="D17" s="131" t="str">
        <f>+MIR!B22</f>
        <v>Cantidad de delitos disminuidos por el servicio de vigilancia otorgado con el correcto desempeño de la seguridad pública y de la función policial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8" customHeight="1" x14ac:dyDescent="0.25">
      <c r="A19" s="185" t="s">
        <v>25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7" s="6" customFormat="1" ht="10.5" hidden="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201" t="s">
        <v>26</v>
      </c>
      <c r="B21" s="201"/>
      <c r="C21" s="201"/>
      <c r="D21" s="201"/>
      <c r="E21" s="201"/>
      <c r="F21" s="182" t="s">
        <v>27</v>
      </c>
      <c r="G21" s="182"/>
      <c r="H21" s="182" t="s">
        <v>28</v>
      </c>
      <c r="I21" s="182"/>
      <c r="J21" s="201" t="s">
        <v>29</v>
      </c>
      <c r="K21" s="201"/>
      <c r="L21" s="201"/>
      <c r="M21" s="201"/>
      <c r="N21" s="201" t="s">
        <v>30</v>
      </c>
      <c r="O21" s="201"/>
      <c r="P21" s="201" t="s">
        <v>31</v>
      </c>
      <c r="Q21" s="201"/>
    </row>
    <row r="22" spans="1:17" ht="29.25" customHeight="1" x14ac:dyDescent="0.25">
      <c r="A22" s="201"/>
      <c r="B22" s="201"/>
      <c r="C22" s="201"/>
      <c r="D22" s="201"/>
      <c r="E22" s="201"/>
      <c r="F22" s="182"/>
      <c r="G22" s="182"/>
      <c r="H22" s="182"/>
      <c r="I22" s="182"/>
      <c r="J22" s="67" t="s">
        <v>32</v>
      </c>
      <c r="K22" s="67" t="s">
        <v>33</v>
      </c>
      <c r="L22" s="67" t="s">
        <v>34</v>
      </c>
      <c r="M22" s="67" t="s">
        <v>35</v>
      </c>
      <c r="N22" s="201"/>
      <c r="O22" s="201"/>
      <c r="P22" s="201"/>
      <c r="Q22" s="201"/>
    </row>
    <row r="23" spans="1:17" s="38" customFormat="1" ht="48" customHeight="1" x14ac:dyDescent="0.25">
      <c r="A23" s="125" t="s">
        <v>276</v>
      </c>
      <c r="B23" s="125"/>
      <c r="C23" s="125"/>
      <c r="D23" s="125"/>
      <c r="E23" s="125"/>
      <c r="F23" s="149" t="s">
        <v>131</v>
      </c>
      <c r="G23" s="149"/>
      <c r="H23" s="149" t="s">
        <v>55</v>
      </c>
      <c r="I23" s="149"/>
      <c r="J23" s="43">
        <v>150</v>
      </c>
      <c r="K23" s="43">
        <v>150</v>
      </c>
      <c r="L23" s="43">
        <v>125</v>
      </c>
      <c r="M23" s="43">
        <v>125</v>
      </c>
      <c r="N23" s="200">
        <f>SUM(J23:M23)</f>
        <v>550</v>
      </c>
      <c r="O23" s="200"/>
      <c r="P23" s="118" t="s">
        <v>230</v>
      </c>
      <c r="Q23" s="118"/>
    </row>
    <row r="24" spans="1:17" s="38" customFormat="1" ht="44.5" customHeight="1" x14ac:dyDescent="0.25">
      <c r="A24" s="125" t="s">
        <v>277</v>
      </c>
      <c r="B24" s="125"/>
      <c r="C24" s="125"/>
      <c r="D24" s="125"/>
      <c r="E24" s="125"/>
      <c r="F24" s="149" t="s">
        <v>131</v>
      </c>
      <c r="G24" s="149"/>
      <c r="H24" s="149" t="s">
        <v>55</v>
      </c>
      <c r="I24" s="149"/>
      <c r="J24" s="44">
        <v>209</v>
      </c>
      <c r="K24" s="44">
        <v>205</v>
      </c>
      <c r="L24" s="44">
        <v>143</v>
      </c>
      <c r="M24" s="44">
        <v>56</v>
      </c>
      <c r="N24" s="200">
        <f>SUM(J24:M24)</f>
        <v>613</v>
      </c>
      <c r="O24" s="200"/>
      <c r="P24" s="118" t="s">
        <v>230</v>
      </c>
      <c r="Q24" s="118"/>
    </row>
    <row r="25" spans="1:17" s="38" customFormat="1" ht="24.75" customHeight="1" x14ac:dyDescent="0.25">
      <c r="A25" s="157" t="s">
        <v>54</v>
      </c>
      <c r="B25" s="157"/>
      <c r="C25" s="157"/>
      <c r="D25" s="157"/>
      <c r="E25" s="157"/>
      <c r="F25" s="158" t="s">
        <v>49</v>
      </c>
      <c r="G25" s="158"/>
      <c r="H25" s="158"/>
      <c r="I25" s="158"/>
      <c r="J25" s="37">
        <f>+(J23-J24)/J24*100</f>
        <v>-28.229665071770331</v>
      </c>
      <c r="K25" s="37">
        <f t="shared" ref="K25:N25" si="0">+(K23-K24)/K24*100</f>
        <v>-26.829268292682929</v>
      </c>
      <c r="L25" s="37">
        <f t="shared" si="0"/>
        <v>-12.587412587412588</v>
      </c>
      <c r="M25" s="37">
        <f t="shared" si="0"/>
        <v>123.21428571428572</v>
      </c>
      <c r="N25" s="159">
        <f t="shared" si="0"/>
        <v>-10.277324632952691</v>
      </c>
      <c r="O25" s="160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R35"/>
  <sheetViews>
    <sheetView showGridLines="0" topLeftCell="A11" zoomScale="60" zoomScaleNormal="60" workbookViewId="0">
      <selection activeCell="J23" sqref="J23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+MIR!C23</f>
        <v>Porcentaje de Patrullajes  para la disuasión del delito y la vigilancia realizados en el municipio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9" t="s">
        <v>211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</row>
    <row r="14" spans="1:18" s="4" customFormat="1" ht="51" customHeight="1" x14ac:dyDescent="0.25">
      <c r="A14" s="196" t="s">
        <v>7</v>
      </c>
      <c r="B14" s="196"/>
      <c r="C14" s="196"/>
      <c r="D14" s="139" t="s">
        <v>244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+MIR!A23</f>
        <v>Actividad 2.1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+MIR!B23</f>
        <v>Realizar recorridos y patrullajes de disuasión y vigilancia en zona urbana y rural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66.5" customHeight="1" x14ac:dyDescent="0.25">
      <c r="A23" s="125" t="s">
        <v>243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5">
        <v>12</v>
      </c>
      <c r="K23" s="45">
        <v>12</v>
      </c>
      <c r="L23" s="45">
        <v>12</v>
      </c>
      <c r="M23" s="45">
        <v>12</v>
      </c>
      <c r="N23" s="194">
        <f>SUM(J23:M23)</f>
        <v>48</v>
      </c>
      <c r="O23" s="194"/>
      <c r="P23" s="120"/>
      <c r="Q23" s="120"/>
    </row>
    <row r="24" spans="1:17" s="38" customFormat="1" ht="49" customHeight="1" x14ac:dyDescent="0.25">
      <c r="A24" s="125" t="s">
        <v>212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5">
        <v>12</v>
      </c>
      <c r="K24" s="45">
        <v>12</v>
      </c>
      <c r="L24" s="45">
        <v>12</v>
      </c>
      <c r="M24" s="45">
        <v>12</v>
      </c>
      <c r="N24" s="194">
        <f>SUM(J24:M24)</f>
        <v>48</v>
      </c>
      <c r="O24" s="194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A1:R35"/>
  <sheetViews>
    <sheetView showGridLines="0" topLeftCell="A14" zoomScale="60" zoomScaleNormal="60" workbookViewId="0">
      <selection activeCell="Q15" sqref="Q15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+MIR!C24</f>
        <v xml:space="preserve">Porcentaje de Informes realizados de las Detenciones de infractores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9" t="s">
        <v>213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</row>
    <row r="14" spans="1:18" s="4" customFormat="1" ht="50.15" customHeight="1" x14ac:dyDescent="0.25">
      <c r="A14" s="196" t="s">
        <v>7</v>
      </c>
      <c r="B14" s="196"/>
      <c r="C14" s="196"/>
      <c r="D14" s="139" t="s">
        <v>88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+MIR!A24</f>
        <v>Actividad 2.2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+MIR!B24</f>
        <v>Elaboración de los informes de detención de infractores para aplicar las leyes, reglamentos y el bando de policía y buen gobierno.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46.5" customHeight="1" x14ac:dyDescent="0.25">
      <c r="A23" s="125" t="s">
        <v>86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5">
        <v>12</v>
      </c>
      <c r="K23" s="45">
        <v>12</v>
      </c>
      <c r="L23" s="45">
        <v>12</v>
      </c>
      <c r="M23" s="45">
        <v>12</v>
      </c>
      <c r="N23" s="194">
        <f>SUM(J23:M23)</f>
        <v>48</v>
      </c>
      <c r="O23" s="194"/>
      <c r="P23" s="120"/>
      <c r="Q23" s="120"/>
    </row>
    <row r="24" spans="1:17" s="38" customFormat="1" ht="52" customHeight="1" x14ac:dyDescent="0.25">
      <c r="A24" s="125" t="s">
        <v>87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5">
        <v>12</v>
      </c>
      <c r="K24" s="45">
        <v>12</v>
      </c>
      <c r="L24" s="45">
        <v>12</v>
      </c>
      <c r="M24" s="45">
        <v>12</v>
      </c>
      <c r="N24" s="194">
        <f>SUM(J24:M24)</f>
        <v>48</v>
      </c>
      <c r="O24" s="194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A1:R35"/>
  <sheetViews>
    <sheetView showGridLines="0" topLeftCell="A11" zoomScale="60" zoomScaleNormal="60" workbookViewId="0">
      <selection activeCell="S21" sqref="S21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+MIR!C25</f>
        <v>Porcentaje de Informes elaborados de los apoyos otorgados a autoridades de otros niveles para detener delincuentes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9" t="s">
        <v>214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</row>
    <row r="14" spans="1:18" s="4" customFormat="1" ht="49" customHeight="1" x14ac:dyDescent="0.25">
      <c r="A14" s="196" t="s">
        <v>7</v>
      </c>
      <c r="B14" s="196"/>
      <c r="C14" s="196"/>
      <c r="D14" s="139" t="s">
        <v>215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+MIR!A25</f>
        <v>Actividad 2.3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+MIR!B25</f>
        <v>Elaboración de los informes de apoyo y coordinación interinstitucional con otras autoridades para la detención de personas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62" customHeight="1" x14ac:dyDescent="0.25">
      <c r="A23" s="125" t="s">
        <v>216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5">
        <v>12</v>
      </c>
      <c r="K23" s="45">
        <v>12</v>
      </c>
      <c r="L23" s="45">
        <v>12</v>
      </c>
      <c r="M23" s="45">
        <v>12</v>
      </c>
      <c r="N23" s="194">
        <f>SUM(J23:M23)</f>
        <v>48</v>
      </c>
      <c r="O23" s="194"/>
      <c r="P23" s="120"/>
      <c r="Q23" s="120"/>
    </row>
    <row r="24" spans="1:17" s="38" customFormat="1" ht="69.650000000000006" customHeight="1" x14ac:dyDescent="0.25">
      <c r="A24" s="125" t="s">
        <v>217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5">
        <v>12</v>
      </c>
      <c r="K24" s="45">
        <v>12</v>
      </c>
      <c r="L24" s="45">
        <v>12</v>
      </c>
      <c r="M24" s="45">
        <v>12</v>
      </c>
      <c r="N24" s="194">
        <f>SUM(J24:M24)</f>
        <v>48</v>
      </c>
      <c r="O24" s="194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A1:R35"/>
  <sheetViews>
    <sheetView showGridLines="0" topLeftCell="A13" zoomScale="60" zoomScaleNormal="60" workbookViewId="0">
      <selection activeCell="A23" sqref="A23:E23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+MIR!C26</f>
        <v>Porcentaje de Informes elaborados de las reuniones realizadas con organizaciones y grupos sociales para promover la seguridad y prevenir el delito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9" t="s">
        <v>221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</row>
    <row r="14" spans="1:18" s="4" customFormat="1" ht="63.65" customHeight="1" x14ac:dyDescent="0.25">
      <c r="A14" s="196" t="s">
        <v>7</v>
      </c>
      <c r="B14" s="196"/>
      <c r="C14" s="196"/>
      <c r="D14" s="139" t="s">
        <v>218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+MIR!A26</f>
        <v>Actividad 2.4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+MIR!B26</f>
        <v>Elaboración de los informes de las reuniones realizadas con organizaciones y grupos sociales para promover su participación en el tema de seguridad y prevención del delito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88" customHeight="1" x14ac:dyDescent="0.25">
      <c r="A23" s="125" t="s">
        <v>219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4">
        <v>3</v>
      </c>
      <c r="K23" s="45">
        <v>3</v>
      </c>
      <c r="L23" s="45">
        <v>3</v>
      </c>
      <c r="M23" s="45">
        <v>3</v>
      </c>
      <c r="N23" s="194">
        <f>SUM(J23:M23)</f>
        <v>12</v>
      </c>
      <c r="O23" s="194"/>
      <c r="P23" s="120"/>
      <c r="Q23" s="120"/>
    </row>
    <row r="24" spans="1:17" s="38" customFormat="1" ht="88" customHeight="1" x14ac:dyDescent="0.25">
      <c r="A24" s="125" t="s">
        <v>220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5">
        <v>3</v>
      </c>
      <c r="K24" s="45">
        <v>3</v>
      </c>
      <c r="L24" s="45">
        <v>3</v>
      </c>
      <c r="M24" s="45">
        <v>3</v>
      </c>
      <c r="N24" s="194">
        <f>SUM(J24:M24)</f>
        <v>12</v>
      </c>
      <c r="O24" s="194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A1:R35"/>
  <sheetViews>
    <sheetView showGridLines="0" topLeftCell="A12" zoomScale="60" zoomScaleNormal="60" workbookViewId="0">
      <selection activeCell="D12" sqref="D12:O12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+MIR!C27</f>
        <v>Porcentaje de informes de policias que fueron capacitados y profesionalizados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9" t="s">
        <v>222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</row>
    <row r="14" spans="1:18" s="4" customFormat="1" ht="54" customHeight="1" x14ac:dyDescent="0.25">
      <c r="A14" s="196" t="s">
        <v>7</v>
      </c>
      <c r="B14" s="196"/>
      <c r="C14" s="196"/>
      <c r="D14" s="139" t="s">
        <v>223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96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97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+MIR!A27</f>
        <v>Actividad 2.5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+MIR!B27</f>
        <v>Elaboración de los informes de los policías capacitados para su profesionalización y actualización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50.5" customHeight="1" x14ac:dyDescent="0.25">
      <c r="A23" s="125" t="s">
        <v>224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5">
        <v>3</v>
      </c>
      <c r="K23" s="45">
        <v>3</v>
      </c>
      <c r="L23" s="45">
        <v>3</v>
      </c>
      <c r="M23" s="45">
        <v>3</v>
      </c>
      <c r="N23" s="194">
        <f>SUM(J23:M23)</f>
        <v>12</v>
      </c>
      <c r="O23" s="194"/>
      <c r="P23" s="120"/>
      <c r="Q23" s="120"/>
    </row>
    <row r="24" spans="1:17" s="38" customFormat="1" ht="63" customHeight="1" x14ac:dyDescent="0.25">
      <c r="A24" s="125" t="s">
        <v>225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5">
        <v>3</v>
      </c>
      <c r="K24" s="45">
        <v>3</v>
      </c>
      <c r="L24" s="45">
        <v>3</v>
      </c>
      <c r="M24" s="45">
        <v>3</v>
      </c>
      <c r="N24" s="194">
        <f>SUM(J24:M24)</f>
        <v>12</v>
      </c>
      <c r="O24" s="194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R35"/>
  <sheetViews>
    <sheetView showGridLines="0" topLeftCell="A11" zoomScale="60" zoomScaleNormal="60" workbookViewId="0">
      <selection activeCell="D13" sqref="D13:Q13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42" t="s">
        <v>160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 x14ac:dyDescent="0.25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0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30" t="s">
        <v>1</v>
      </c>
      <c r="B5" s="130" t="s">
        <v>159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30" t="s">
        <v>15</v>
      </c>
      <c r="B8" s="130"/>
      <c r="C8" s="130"/>
      <c r="D8" s="130"/>
      <c r="E8" s="130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42" customHeight="1" x14ac:dyDescent="0.25">
      <c r="A10" s="138" t="s">
        <v>16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</row>
    <row r="11" spans="1:18" s="4" customFormat="1" ht="6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s="4" customFormat="1" ht="40.5" customHeight="1" x14ac:dyDescent="0.25">
      <c r="A12" s="132" t="s">
        <v>2</v>
      </c>
      <c r="B12" s="132"/>
      <c r="C12" s="132"/>
      <c r="D12" s="131" t="str">
        <f>+MIR!C10</f>
        <v>Tasa de variación anual porcentual de la Calificación de la percepción ciudadana del servicio de la policía municipal de Guaymas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72" t="s">
        <v>17</v>
      </c>
      <c r="Q12" s="11" t="s">
        <v>90</v>
      </c>
    </row>
    <row r="13" spans="1:18" s="4" customFormat="1" ht="36" customHeight="1" x14ac:dyDescent="0.25">
      <c r="A13" s="132" t="s">
        <v>18</v>
      </c>
      <c r="B13" s="132"/>
      <c r="C13" s="132"/>
      <c r="D13" s="131" t="s">
        <v>149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51" customHeight="1" x14ac:dyDescent="0.25">
      <c r="A14" s="132" t="s">
        <v>7</v>
      </c>
      <c r="B14" s="132"/>
      <c r="C14" s="132"/>
      <c r="D14" s="139" t="s">
        <v>151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72" t="s">
        <v>40</v>
      </c>
      <c r="Q14" s="11" t="s">
        <v>48</v>
      </c>
    </row>
    <row r="15" spans="1:18" s="4" customFormat="1" ht="33" customHeight="1" x14ac:dyDescent="0.25">
      <c r="A15" s="132" t="s">
        <v>19</v>
      </c>
      <c r="B15" s="132"/>
      <c r="C15" s="132"/>
      <c r="D15" s="131" t="s">
        <v>150</v>
      </c>
      <c r="E15" s="131"/>
      <c r="F15" s="131"/>
      <c r="G15" s="131"/>
      <c r="H15" s="131"/>
      <c r="I15" s="131"/>
      <c r="J15" s="132" t="s">
        <v>20</v>
      </c>
      <c r="K15" s="132"/>
      <c r="L15" s="118" t="s">
        <v>50</v>
      </c>
      <c r="M15" s="118"/>
      <c r="N15" s="118"/>
      <c r="O15" s="118"/>
      <c r="P15" s="72" t="s">
        <v>21</v>
      </c>
      <c r="Q15" s="11" t="s">
        <v>51</v>
      </c>
    </row>
    <row r="16" spans="1:18" s="4" customFormat="1" ht="24" customHeight="1" x14ac:dyDescent="0.25">
      <c r="A16" s="132" t="s">
        <v>22</v>
      </c>
      <c r="B16" s="132"/>
      <c r="C16" s="132"/>
      <c r="D16" s="131" t="s">
        <v>52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">
        <v>39</v>
      </c>
      <c r="Q16" s="131"/>
    </row>
    <row r="17" spans="1:17" s="4" customFormat="1" ht="42.75" customHeight="1" x14ac:dyDescent="0.25">
      <c r="A17" s="132" t="s">
        <v>24</v>
      </c>
      <c r="B17" s="132"/>
      <c r="C17" s="132"/>
      <c r="D17" s="131" t="str">
        <f>+MIR!B10</f>
        <v>Contribuir a garantizar la seguridad y protección física, patrimonial y legal  en el municipio mediante el fortalecimiento del Sistema de Seguridad pública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9.5" customHeight="1" x14ac:dyDescent="0.25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6" customFormat="1" ht="10.5" hidden="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29" t="s">
        <v>26</v>
      </c>
      <c r="B21" s="129"/>
      <c r="C21" s="129"/>
      <c r="D21" s="129"/>
      <c r="E21" s="129"/>
      <c r="F21" s="130" t="s">
        <v>27</v>
      </c>
      <c r="G21" s="130"/>
      <c r="H21" s="130" t="s">
        <v>28</v>
      </c>
      <c r="I21" s="130"/>
      <c r="J21" s="129" t="s">
        <v>29</v>
      </c>
      <c r="K21" s="129"/>
      <c r="L21" s="129"/>
      <c r="M21" s="129"/>
      <c r="N21" s="129" t="s">
        <v>30</v>
      </c>
      <c r="O21" s="129"/>
      <c r="P21" s="129" t="s">
        <v>31</v>
      </c>
      <c r="Q21" s="129"/>
    </row>
    <row r="22" spans="1:17" ht="29.25" customHeight="1" x14ac:dyDescent="0.25">
      <c r="A22" s="129"/>
      <c r="B22" s="129"/>
      <c r="C22" s="129"/>
      <c r="D22" s="129"/>
      <c r="E22" s="129"/>
      <c r="F22" s="130"/>
      <c r="G22" s="130"/>
      <c r="H22" s="130"/>
      <c r="I22" s="130"/>
      <c r="J22" s="73" t="s">
        <v>32</v>
      </c>
      <c r="K22" s="73" t="s">
        <v>33</v>
      </c>
      <c r="L22" s="73" t="s">
        <v>34</v>
      </c>
      <c r="M22" s="73" t="s">
        <v>35</v>
      </c>
      <c r="N22" s="129"/>
      <c r="O22" s="129"/>
      <c r="P22" s="129"/>
      <c r="Q22" s="129"/>
    </row>
    <row r="23" spans="1:17" s="38" customFormat="1" ht="45.5" customHeight="1" x14ac:dyDescent="0.25">
      <c r="A23" s="125" t="s">
        <v>152</v>
      </c>
      <c r="B23" s="125"/>
      <c r="C23" s="125"/>
      <c r="D23" s="125"/>
      <c r="E23" s="125"/>
      <c r="F23" s="118" t="s">
        <v>154</v>
      </c>
      <c r="G23" s="118"/>
      <c r="H23" s="126" t="s">
        <v>53</v>
      </c>
      <c r="I23" s="127"/>
      <c r="J23" s="43"/>
      <c r="K23" s="43"/>
      <c r="L23" s="43"/>
      <c r="M23" s="74">
        <v>7.8</v>
      </c>
      <c r="N23" s="128">
        <f>SUM(J23:M23)</f>
        <v>7.8</v>
      </c>
      <c r="O23" s="128"/>
      <c r="P23" s="120" t="s">
        <v>274</v>
      </c>
      <c r="Q23" s="120"/>
    </row>
    <row r="24" spans="1:17" s="38" customFormat="1" ht="58" customHeight="1" x14ac:dyDescent="0.25">
      <c r="A24" s="125" t="s">
        <v>153</v>
      </c>
      <c r="B24" s="125"/>
      <c r="C24" s="125"/>
      <c r="D24" s="125"/>
      <c r="E24" s="125"/>
      <c r="F24" s="118" t="s">
        <v>154</v>
      </c>
      <c r="G24" s="118"/>
      <c r="H24" s="126" t="s">
        <v>53</v>
      </c>
      <c r="I24" s="127"/>
      <c r="J24" s="43"/>
      <c r="K24" s="43"/>
      <c r="L24" s="43"/>
      <c r="M24" s="74">
        <v>5.8</v>
      </c>
      <c r="N24" s="128">
        <f>SUM(J24:M24)</f>
        <v>5.8</v>
      </c>
      <c r="O24" s="128"/>
      <c r="P24" s="118" t="s">
        <v>275</v>
      </c>
      <c r="Q24" s="118"/>
    </row>
    <row r="25" spans="1:17" s="38" customFormat="1" ht="24.75" customHeight="1" x14ac:dyDescent="0.25">
      <c r="A25" s="119" t="s">
        <v>54</v>
      </c>
      <c r="B25" s="119"/>
      <c r="C25" s="119"/>
      <c r="D25" s="119"/>
      <c r="E25" s="119"/>
      <c r="F25" s="120" t="s">
        <v>49</v>
      </c>
      <c r="G25" s="120"/>
      <c r="H25" s="120"/>
      <c r="I25" s="120"/>
      <c r="J25" s="37"/>
      <c r="K25" s="37"/>
      <c r="L25" s="37"/>
      <c r="M25" s="55">
        <f>+((M23-M24) /M24) * 100</f>
        <v>34.482758620689658</v>
      </c>
      <c r="N25" s="121">
        <f>+((N23-N24) /N24) * 100</f>
        <v>34.482758620689658</v>
      </c>
      <c r="O25" s="12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A1:R35"/>
  <sheetViews>
    <sheetView showGridLines="0" topLeftCell="A13" zoomScale="60" zoomScaleNormal="60" workbookViewId="0">
      <selection activeCell="A27" sqref="A27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+MIR!C28</f>
        <v>Porcentaje de Informes elaborados de las reuniones vecinales realizadas y redes vecinales establecidas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9" t="s">
        <v>226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</row>
    <row r="14" spans="1:18" s="4" customFormat="1" ht="51" customHeight="1" x14ac:dyDescent="0.25">
      <c r="A14" s="196" t="s">
        <v>7</v>
      </c>
      <c r="B14" s="196"/>
      <c r="C14" s="196"/>
      <c r="D14" s="139" t="s">
        <v>227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+MIR!A28</f>
        <v>Actividad 2.6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+MIR!B28</f>
        <v xml:space="preserve">Elaboración de los informes de reuniones realizadas de la red ciudadana construida para establecer cercanía y contacto directo con los vecinos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66" customHeight="1" x14ac:dyDescent="0.25">
      <c r="A23" s="125" t="s">
        <v>228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5">
        <v>3</v>
      </c>
      <c r="K23" s="45">
        <v>3</v>
      </c>
      <c r="L23" s="45">
        <v>3</v>
      </c>
      <c r="M23" s="45">
        <v>3</v>
      </c>
      <c r="N23" s="202">
        <f>SUM(J23:M23)</f>
        <v>12</v>
      </c>
      <c r="O23" s="202"/>
      <c r="P23" s="120"/>
      <c r="Q23" s="120"/>
    </row>
    <row r="24" spans="1:17" s="38" customFormat="1" ht="66" customHeight="1" x14ac:dyDescent="0.25">
      <c r="A24" s="125" t="s">
        <v>229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5">
        <v>3</v>
      </c>
      <c r="K24" s="45">
        <v>3</v>
      </c>
      <c r="L24" s="45">
        <v>3</v>
      </c>
      <c r="M24" s="45">
        <v>3</v>
      </c>
      <c r="N24" s="202">
        <f>SUM(J24:M24)</f>
        <v>12</v>
      </c>
      <c r="O24" s="202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</sheetPr>
  <dimension ref="A1:R35"/>
  <sheetViews>
    <sheetView showGridLines="0" topLeftCell="A12" zoomScale="60" zoomScaleNormal="60" workbookViewId="0">
      <selection activeCell="A27" sqref="A27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84" t="s">
        <v>160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9.5" customHeight="1" x14ac:dyDescent="0.25">
      <c r="A3" s="185" t="s">
        <v>14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3"/>
    </row>
    <row r="4" spans="1:18" s="4" customFormat="1" ht="0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82" t="s">
        <v>1</v>
      </c>
      <c r="B5" s="182" t="s">
        <v>159</v>
      </c>
      <c r="C5" s="182"/>
      <c r="D5" s="182"/>
      <c r="E5" s="182"/>
      <c r="F5" s="182"/>
      <c r="G5" s="182"/>
      <c r="H5" s="182"/>
      <c r="I5" s="182"/>
      <c r="J5" s="182" t="s">
        <v>10</v>
      </c>
      <c r="K5" s="182"/>
      <c r="L5" s="182"/>
      <c r="M5" s="182"/>
      <c r="N5" s="182"/>
      <c r="O5" s="182" t="s">
        <v>9</v>
      </c>
      <c r="P5" s="182"/>
      <c r="Q5" s="182"/>
      <c r="R5" s="3"/>
    </row>
    <row r="6" spans="1:18" s="4" customFormat="1" ht="18.75" customHeight="1" x14ac:dyDescent="0.25">
      <c r="A6" s="182"/>
      <c r="B6" s="182"/>
      <c r="C6" s="182"/>
      <c r="D6" s="182"/>
      <c r="E6" s="182"/>
      <c r="F6" s="182"/>
      <c r="G6" s="182"/>
      <c r="H6" s="182"/>
      <c r="I6" s="182"/>
      <c r="J6" s="26" t="s">
        <v>3</v>
      </c>
      <c r="K6" s="182" t="s">
        <v>2</v>
      </c>
      <c r="L6" s="182"/>
      <c r="M6" s="182"/>
      <c r="N6" s="182"/>
      <c r="O6" s="26" t="s">
        <v>1</v>
      </c>
      <c r="P6" s="182" t="s">
        <v>2</v>
      </c>
      <c r="Q6" s="182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82" t="s">
        <v>15</v>
      </c>
      <c r="B8" s="182"/>
      <c r="C8" s="182"/>
      <c r="D8" s="182"/>
      <c r="E8" s="182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4.5" customHeight="1" x14ac:dyDescent="0.25">
      <c r="A10" s="183" t="s">
        <v>16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</row>
    <row r="11" spans="1:18" s="4" customFormat="1" ht="13.5" hidden="1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8" s="4" customFormat="1" ht="24.75" customHeight="1" x14ac:dyDescent="0.25">
      <c r="A12" s="181" t="s">
        <v>2</v>
      </c>
      <c r="B12" s="181"/>
      <c r="C12" s="181"/>
      <c r="D12" s="131" t="str">
        <f>+MIR!C29</f>
        <v>Porcentaje de infractores detenidos y atendidos en el centro de detención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6" t="s">
        <v>17</v>
      </c>
      <c r="Q12" s="11" t="s">
        <v>47</v>
      </c>
    </row>
    <row r="13" spans="1:18" s="4" customFormat="1" ht="36" customHeight="1" x14ac:dyDescent="0.25">
      <c r="A13" s="181" t="s">
        <v>18</v>
      </c>
      <c r="B13" s="181"/>
      <c r="C13" s="181"/>
      <c r="D13" s="131" t="s">
        <v>127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3.5" customHeight="1" x14ac:dyDescent="0.25">
      <c r="A14" s="181" t="s">
        <v>7</v>
      </c>
      <c r="B14" s="181"/>
      <c r="C14" s="181"/>
      <c r="D14" s="139" t="s">
        <v>238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6" t="s">
        <v>40</v>
      </c>
      <c r="Q14" s="11" t="s">
        <v>98</v>
      </c>
    </row>
    <row r="15" spans="1:18" s="4" customFormat="1" ht="33" customHeight="1" x14ac:dyDescent="0.25">
      <c r="A15" s="181" t="s">
        <v>19</v>
      </c>
      <c r="B15" s="181"/>
      <c r="C15" s="181"/>
      <c r="D15" s="131" t="s">
        <v>70</v>
      </c>
      <c r="E15" s="131"/>
      <c r="F15" s="131"/>
      <c r="G15" s="131"/>
      <c r="H15" s="131"/>
      <c r="I15" s="131"/>
      <c r="J15" s="181" t="s">
        <v>20</v>
      </c>
      <c r="K15" s="181"/>
      <c r="L15" s="149" t="s">
        <v>50</v>
      </c>
      <c r="M15" s="149"/>
      <c r="N15" s="149"/>
      <c r="O15" s="149"/>
      <c r="P15" s="66" t="s">
        <v>21</v>
      </c>
      <c r="Q15" s="11" t="s">
        <v>51</v>
      </c>
    </row>
    <row r="16" spans="1:18" s="4" customFormat="1" ht="24" customHeight="1" x14ac:dyDescent="0.25">
      <c r="A16" s="181" t="s">
        <v>22</v>
      </c>
      <c r="B16" s="181"/>
      <c r="C16" s="181"/>
      <c r="D16" s="131" t="s">
        <v>58</v>
      </c>
      <c r="E16" s="131"/>
      <c r="F16" s="131"/>
      <c r="G16" s="131"/>
      <c r="H16" s="131"/>
      <c r="I16" s="131"/>
      <c r="J16" s="181" t="s">
        <v>23</v>
      </c>
      <c r="K16" s="181"/>
      <c r="L16" s="181"/>
      <c r="M16" s="181"/>
      <c r="N16" s="181"/>
      <c r="O16" s="181"/>
      <c r="P16" s="131" t="s">
        <v>46</v>
      </c>
      <c r="Q16" s="131"/>
    </row>
    <row r="17" spans="1:17" s="4" customFormat="1" ht="42.75" customHeight="1" x14ac:dyDescent="0.25">
      <c r="A17" s="181" t="s">
        <v>24</v>
      </c>
      <c r="B17" s="181"/>
      <c r="C17" s="181"/>
      <c r="D17" s="131" t="str">
        <f>+MIR!B29</f>
        <v>Los infractores del bando de policía y buen gobierno custodiados con estricto apego a la ley y protegiendo sus derechos humanos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8" customHeight="1" x14ac:dyDescent="0.25">
      <c r="A19" s="185" t="s">
        <v>25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7" s="6" customFormat="1" ht="10.5" hidden="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201" t="s">
        <v>26</v>
      </c>
      <c r="B21" s="201"/>
      <c r="C21" s="201"/>
      <c r="D21" s="201"/>
      <c r="E21" s="201"/>
      <c r="F21" s="182" t="s">
        <v>27</v>
      </c>
      <c r="G21" s="182"/>
      <c r="H21" s="182" t="s">
        <v>28</v>
      </c>
      <c r="I21" s="182"/>
      <c r="J21" s="201" t="s">
        <v>29</v>
      </c>
      <c r="K21" s="201"/>
      <c r="L21" s="201"/>
      <c r="M21" s="201"/>
      <c r="N21" s="201" t="s">
        <v>30</v>
      </c>
      <c r="O21" s="201"/>
      <c r="P21" s="201" t="s">
        <v>31</v>
      </c>
      <c r="Q21" s="201"/>
    </row>
    <row r="22" spans="1:17" ht="29.25" customHeight="1" x14ac:dyDescent="0.25">
      <c r="A22" s="201"/>
      <c r="B22" s="201"/>
      <c r="C22" s="201"/>
      <c r="D22" s="201"/>
      <c r="E22" s="201"/>
      <c r="F22" s="182"/>
      <c r="G22" s="182"/>
      <c r="H22" s="182"/>
      <c r="I22" s="182"/>
      <c r="J22" s="67" t="s">
        <v>32</v>
      </c>
      <c r="K22" s="67" t="s">
        <v>33</v>
      </c>
      <c r="L22" s="67" t="s">
        <v>34</v>
      </c>
      <c r="M22" s="67" t="s">
        <v>35</v>
      </c>
      <c r="N22" s="201"/>
      <c r="O22" s="201"/>
      <c r="P22" s="201"/>
      <c r="Q22" s="201"/>
    </row>
    <row r="23" spans="1:17" s="38" customFormat="1" ht="63" customHeight="1" x14ac:dyDescent="0.25">
      <c r="A23" s="186" t="s">
        <v>128</v>
      </c>
      <c r="B23" s="187"/>
      <c r="C23" s="187"/>
      <c r="D23" s="187"/>
      <c r="E23" s="188"/>
      <c r="F23" s="149" t="s">
        <v>240</v>
      </c>
      <c r="G23" s="149"/>
      <c r="H23" s="149" t="s">
        <v>55</v>
      </c>
      <c r="I23" s="149"/>
      <c r="J23" s="44">
        <v>686</v>
      </c>
      <c r="K23" s="44">
        <v>596</v>
      </c>
      <c r="L23" s="44">
        <v>589</v>
      </c>
      <c r="M23" s="44">
        <v>443</v>
      </c>
      <c r="N23" s="200">
        <f>SUM(J23:M23)</f>
        <v>2314</v>
      </c>
      <c r="O23" s="200"/>
      <c r="P23" s="120"/>
      <c r="Q23" s="120"/>
    </row>
    <row r="24" spans="1:17" s="38" customFormat="1" ht="58" customHeight="1" x14ac:dyDescent="0.25">
      <c r="A24" s="186" t="s">
        <v>239</v>
      </c>
      <c r="B24" s="187"/>
      <c r="C24" s="187"/>
      <c r="D24" s="187"/>
      <c r="E24" s="188"/>
      <c r="F24" s="149" t="s">
        <v>240</v>
      </c>
      <c r="G24" s="149"/>
      <c r="H24" s="149" t="s">
        <v>55</v>
      </c>
      <c r="I24" s="149"/>
      <c r="J24" s="44">
        <v>686</v>
      </c>
      <c r="K24" s="44">
        <v>596</v>
      </c>
      <c r="L24" s="44">
        <v>589</v>
      </c>
      <c r="M24" s="44">
        <v>443</v>
      </c>
      <c r="N24" s="200">
        <f>SUM(J24:M24)</f>
        <v>2314</v>
      </c>
      <c r="O24" s="200"/>
      <c r="P24" s="120"/>
      <c r="Q24" s="120"/>
    </row>
    <row r="25" spans="1:17" s="38" customFormat="1" ht="24.75" customHeight="1" x14ac:dyDescent="0.25">
      <c r="A25" s="157" t="s">
        <v>54</v>
      </c>
      <c r="B25" s="157"/>
      <c r="C25" s="157"/>
      <c r="D25" s="157"/>
      <c r="E25" s="157"/>
      <c r="F25" s="158" t="s">
        <v>49</v>
      </c>
      <c r="G25" s="158"/>
      <c r="H25" s="158"/>
      <c r="I25" s="158"/>
      <c r="J25" s="37">
        <f t="shared" ref="J25:L25" si="0">+J23/J24*100</f>
        <v>100</v>
      </c>
      <c r="K25" s="37">
        <f t="shared" si="0"/>
        <v>100</v>
      </c>
      <c r="L25" s="37">
        <f t="shared" si="0"/>
        <v>100</v>
      </c>
      <c r="M25" s="37">
        <f>+M23/M24*100</f>
        <v>100</v>
      </c>
      <c r="N25" s="203">
        <f t="shared" ref="N25:O25" si="1">+N23/N24*100</f>
        <v>100</v>
      </c>
      <c r="O25" s="204" t="e">
        <f t="shared" si="1"/>
        <v>#DIV/0!</v>
      </c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A1:R35"/>
  <sheetViews>
    <sheetView showGridLines="0" topLeftCell="A13" zoomScale="60" zoomScaleNormal="60" workbookViewId="0">
      <selection activeCell="A18" sqref="A18:Q18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+MIR!C30</f>
        <v>Porcentaje de informes elaborados de la vigilancia e las instalaciones del centro  de detención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231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6" customHeight="1" x14ac:dyDescent="0.25">
      <c r="A14" s="196" t="s">
        <v>7</v>
      </c>
      <c r="B14" s="196"/>
      <c r="C14" s="196"/>
      <c r="D14" s="139" t="s">
        <v>233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+MIR!A30</f>
        <v>Actividad 3.1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+MIR!B30</f>
        <v>Elaboración de los informes de las actividades de vigilancia de las instalaciones del centro de detención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76.5" customHeight="1" x14ac:dyDescent="0.25">
      <c r="A23" s="125" t="s">
        <v>232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5">
        <v>3</v>
      </c>
      <c r="K23" s="45">
        <v>3</v>
      </c>
      <c r="L23" s="45">
        <v>3</v>
      </c>
      <c r="M23" s="45">
        <v>3</v>
      </c>
      <c r="N23" s="194">
        <f>SUM(J23:M23)</f>
        <v>12</v>
      </c>
      <c r="O23" s="194"/>
      <c r="P23" s="120"/>
      <c r="Q23" s="120"/>
    </row>
    <row r="24" spans="1:17" s="38" customFormat="1" ht="76.5" customHeight="1" x14ac:dyDescent="0.25">
      <c r="A24" s="125" t="s">
        <v>85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5">
        <v>3</v>
      </c>
      <c r="K24" s="45">
        <v>3</v>
      </c>
      <c r="L24" s="45">
        <v>3</v>
      </c>
      <c r="M24" s="45">
        <v>3</v>
      </c>
      <c r="N24" s="194">
        <f>SUM(J24:M24)</f>
        <v>12</v>
      </c>
      <c r="O24" s="194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139F-8B60-4029-8DF7-F7162CCB5E54}">
  <sheetPr>
    <tabColor theme="9" tint="0.79998168889431442"/>
  </sheetPr>
  <dimension ref="A1:Q33"/>
  <sheetViews>
    <sheetView showGridLines="0" topLeftCell="A11" zoomScale="60" zoomScaleNormal="60" workbookViewId="0">
      <selection activeCell="A18" sqref="A18:Q18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7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s="4" customFormat="1" ht="9.75" customHeight="1" x14ac:dyDescent="0.25">
      <c r="C2" s="205"/>
      <c r="D2" s="205"/>
      <c r="E2" s="205"/>
      <c r="F2" s="205"/>
      <c r="G2" s="205"/>
    </row>
    <row r="3" spans="1:17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s="4" customFormat="1" ht="2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</row>
    <row r="6" spans="1:17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</row>
    <row r="7" spans="1:17" s="19" customFormat="1" ht="48.75" customHeight="1" x14ac:dyDescent="0.25">
      <c r="A7" s="18" t="str">
        <f>+[1]MIR!A5</f>
        <v>021</v>
      </c>
      <c r="B7" s="135" t="str">
        <f>+[1]MIR!B5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+[1]MIR!E5</f>
        <v>01</v>
      </c>
      <c r="K7" s="136" t="str">
        <f>+[1]MIR!F5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+[1]MIR!K5</f>
        <v>JEFATURA DE POLICIA PREVENTIVA Y TRANSITO MUNICIPAL</v>
      </c>
      <c r="Q7" s="137"/>
    </row>
    <row r="8" spans="1:17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+[1]MIR!C6</f>
        <v xml:space="preserve">Asegurar la integridad fisica, patrimonial y legal de las personas y organizaciones aplicando el sistema de seguridad pública y vigilanciaevaluacion gubernamental y modernización administrativa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7" s="4" customFormat="1" ht="18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</row>
    <row r="10" spans="1:17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7" s="4" customFormat="1" ht="1" customHeight="1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" customFormat="1" ht="40.5" customHeight="1" x14ac:dyDescent="0.25">
      <c r="A12" s="196" t="s">
        <v>2</v>
      </c>
      <c r="B12" s="196"/>
      <c r="C12" s="196"/>
      <c r="D12" s="131" t="str">
        <f>+MIR!C31</f>
        <v>Porcentaje de Informes elaborados de infractores alimentados en el centro de detención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7" s="4" customFormat="1" ht="36" customHeight="1" x14ac:dyDescent="0.25">
      <c r="A13" s="196" t="s">
        <v>18</v>
      </c>
      <c r="B13" s="196"/>
      <c r="C13" s="196"/>
      <c r="D13" s="131" t="s">
        <v>234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7" s="4" customFormat="1" ht="55" customHeight="1" x14ac:dyDescent="0.25">
      <c r="A14" s="196" t="s">
        <v>7</v>
      </c>
      <c r="B14" s="196"/>
      <c r="C14" s="196"/>
      <c r="D14" s="139" t="s">
        <v>104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56</v>
      </c>
    </row>
    <row r="15" spans="1:17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49" t="s">
        <v>50</v>
      </c>
      <c r="M15" s="149"/>
      <c r="N15" s="149"/>
      <c r="O15" s="149"/>
      <c r="P15" s="68" t="s">
        <v>21</v>
      </c>
      <c r="Q15" s="11" t="s">
        <v>51</v>
      </c>
    </row>
    <row r="16" spans="1:17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+MIR!A31</f>
        <v>Actividad 3.2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+MIR!B31</f>
        <v xml:space="preserve">Elaboración de los informes de la alimentación suminsitrada a los infractores detenidos en el centro de detención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54" customHeight="1" x14ac:dyDescent="0.25">
      <c r="A23" s="125" t="s">
        <v>105</v>
      </c>
      <c r="B23" s="125"/>
      <c r="C23" s="125"/>
      <c r="D23" s="125"/>
      <c r="E23" s="125"/>
      <c r="F23" s="149" t="s">
        <v>70</v>
      </c>
      <c r="G23" s="149"/>
      <c r="H23" s="158" t="s">
        <v>55</v>
      </c>
      <c r="I23" s="158"/>
      <c r="J23" s="44">
        <v>3</v>
      </c>
      <c r="K23" s="44">
        <v>3</v>
      </c>
      <c r="L23" s="44">
        <v>3</v>
      </c>
      <c r="M23" s="44">
        <v>3</v>
      </c>
      <c r="N23" s="200">
        <f>SUM(J23:M23)</f>
        <v>12</v>
      </c>
      <c r="O23" s="200"/>
      <c r="P23" s="158"/>
      <c r="Q23" s="158"/>
    </row>
    <row r="24" spans="1:17" s="38" customFormat="1" ht="54" customHeight="1" x14ac:dyDescent="0.25">
      <c r="A24" s="125" t="s">
        <v>106</v>
      </c>
      <c r="B24" s="125"/>
      <c r="C24" s="125"/>
      <c r="D24" s="125"/>
      <c r="E24" s="125"/>
      <c r="F24" s="149" t="s">
        <v>70</v>
      </c>
      <c r="G24" s="149"/>
      <c r="H24" s="158" t="s">
        <v>55</v>
      </c>
      <c r="I24" s="158"/>
      <c r="J24" s="44">
        <v>3</v>
      </c>
      <c r="K24" s="44">
        <v>3</v>
      </c>
      <c r="L24" s="44">
        <v>3</v>
      </c>
      <c r="M24" s="44">
        <v>3</v>
      </c>
      <c r="N24" s="200">
        <f>SUM(J24:M24)</f>
        <v>12</v>
      </c>
      <c r="O24" s="200"/>
      <c r="P24" s="158"/>
      <c r="Q24" s="158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58" t="s">
        <v>49</v>
      </c>
      <c r="G25" s="158"/>
      <c r="H25" s="158"/>
      <c r="I25" s="158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207">
        <v>100</v>
      </c>
      <c r="O25" s="207"/>
      <c r="P25" s="158"/>
      <c r="Q25" s="158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2" spans="1:17" ht="18.5" x14ac:dyDescent="0.25">
      <c r="C32" s="51"/>
      <c r="D32" s="51"/>
      <c r="E32" s="51"/>
      <c r="F32" s="51"/>
      <c r="G32" s="51"/>
      <c r="H32" s="51"/>
      <c r="I32" s="51"/>
      <c r="J32" s="51"/>
      <c r="K32" s="51"/>
    </row>
    <row r="33" spans="3:11" x14ac:dyDescent="0.25">
      <c r="C33" s="9"/>
      <c r="D33" s="9"/>
      <c r="E33" s="9"/>
      <c r="F33" s="9"/>
      <c r="G33" s="9"/>
      <c r="H33" s="9"/>
      <c r="I33" s="9"/>
      <c r="J33" s="9"/>
      <c r="K33" s="9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08C9-AC3C-431A-8672-E78D295E6B0F}">
  <sheetPr>
    <tabColor theme="9" tint="0.79998168889431442"/>
  </sheetPr>
  <dimension ref="A1:Q33"/>
  <sheetViews>
    <sheetView showGridLines="0" topLeftCell="A11" zoomScale="60" zoomScaleNormal="60" workbookViewId="0">
      <selection activeCell="J23" sqref="J23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7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s="4" customFormat="1" ht="9.75" customHeight="1" x14ac:dyDescent="0.25">
      <c r="C2" s="205"/>
      <c r="D2" s="205"/>
      <c r="E2" s="205"/>
      <c r="F2" s="205"/>
      <c r="G2" s="205"/>
    </row>
    <row r="3" spans="1:17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s="4" customFormat="1" ht="2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</row>
    <row r="6" spans="1:17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</row>
    <row r="7" spans="1:17" s="19" customFormat="1" ht="48.75" customHeight="1" x14ac:dyDescent="0.25">
      <c r="A7" s="18" t="str">
        <f>+[1]MIR!A5</f>
        <v>021</v>
      </c>
      <c r="B7" s="135" t="str">
        <f>+[1]MIR!B5</f>
        <v>SEGURIDAD PÚBLICA MUNICIPAL</v>
      </c>
      <c r="C7" s="135"/>
      <c r="D7" s="135"/>
      <c r="E7" s="135"/>
      <c r="F7" s="135"/>
      <c r="G7" s="135"/>
      <c r="H7" s="135"/>
      <c r="I7" s="135"/>
      <c r="J7" s="62" t="str">
        <f>+[1]MIR!E5</f>
        <v>01</v>
      </c>
      <c r="K7" s="136" t="str">
        <f>+[1]MIR!F5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+[1]MIR!K5</f>
        <v>JEFATURA DE POLICIA PREVENTIVA Y TRANSITO MUNICIPAL</v>
      </c>
      <c r="Q7" s="137"/>
    </row>
    <row r="8" spans="1:17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+[1]MIR!C6</f>
        <v xml:space="preserve">Asegurar la integridad fisica, patrimonial y legal de las personas y organizaciones aplicando el sistema de seguridad pública y vigilanciaevaluacion gubernamental y modernización administrativa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7" s="4" customFormat="1" ht="18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</row>
    <row r="10" spans="1:17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7" s="4" customFormat="1" ht="1" customHeight="1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</row>
    <row r="12" spans="1:17" s="4" customFormat="1" ht="40.5" customHeight="1" x14ac:dyDescent="0.25">
      <c r="A12" s="196" t="s">
        <v>2</v>
      </c>
      <c r="B12" s="196"/>
      <c r="C12" s="196"/>
      <c r="D12" s="131" t="str">
        <f>+MIR!C32</f>
        <v>Porcentaje de Informes elaborados de los ingresos y egresos de infractores en el centro de detención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7" s="4" customFormat="1" ht="36" customHeight="1" x14ac:dyDescent="0.25">
      <c r="A13" s="196" t="s">
        <v>18</v>
      </c>
      <c r="B13" s="196"/>
      <c r="C13" s="196"/>
      <c r="D13" s="131" t="s">
        <v>235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7" s="4" customFormat="1" ht="55" customHeight="1" x14ac:dyDescent="0.25">
      <c r="A14" s="196" t="s">
        <v>7</v>
      </c>
      <c r="B14" s="196"/>
      <c r="C14" s="196"/>
      <c r="D14" s="139" t="s">
        <v>236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56</v>
      </c>
    </row>
    <row r="15" spans="1:17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49" t="s">
        <v>50</v>
      </c>
      <c r="M15" s="149"/>
      <c r="N15" s="149"/>
      <c r="O15" s="149"/>
      <c r="P15" s="68" t="s">
        <v>21</v>
      </c>
      <c r="Q15" s="11" t="s">
        <v>51</v>
      </c>
    </row>
    <row r="16" spans="1:17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+MIR!A32</f>
        <v>Actividad 3.2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+MIR!B32</f>
        <v>Elaboración de los informes de ingreso y egreso de detenidos en el centro de detención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54" customHeight="1" x14ac:dyDescent="0.25">
      <c r="A23" s="125" t="s">
        <v>237</v>
      </c>
      <c r="B23" s="125"/>
      <c r="C23" s="125"/>
      <c r="D23" s="125"/>
      <c r="E23" s="125"/>
      <c r="F23" s="149" t="s">
        <v>70</v>
      </c>
      <c r="G23" s="149"/>
      <c r="H23" s="158" t="s">
        <v>55</v>
      </c>
      <c r="I23" s="158"/>
      <c r="J23" s="44">
        <v>90</v>
      </c>
      <c r="K23" s="44">
        <v>91</v>
      </c>
      <c r="L23" s="44">
        <v>92</v>
      </c>
      <c r="M23" s="44">
        <v>92</v>
      </c>
      <c r="N23" s="200">
        <f>SUM(J23:M23)</f>
        <v>365</v>
      </c>
      <c r="O23" s="200"/>
      <c r="P23" s="158"/>
      <c r="Q23" s="158"/>
    </row>
    <row r="24" spans="1:17" s="38" customFormat="1" ht="54" customHeight="1" x14ac:dyDescent="0.25">
      <c r="A24" s="125" t="s">
        <v>237</v>
      </c>
      <c r="B24" s="125"/>
      <c r="C24" s="125"/>
      <c r="D24" s="125"/>
      <c r="E24" s="125"/>
      <c r="F24" s="149" t="s">
        <v>70</v>
      </c>
      <c r="G24" s="149"/>
      <c r="H24" s="158" t="s">
        <v>55</v>
      </c>
      <c r="I24" s="158"/>
      <c r="J24" s="44">
        <v>90</v>
      </c>
      <c r="K24" s="44">
        <v>91</v>
      </c>
      <c r="L24" s="44">
        <v>92</v>
      </c>
      <c r="M24" s="44">
        <v>92</v>
      </c>
      <c r="N24" s="200">
        <f>SUM(J24:M24)</f>
        <v>365</v>
      </c>
      <c r="O24" s="200"/>
      <c r="P24" s="158"/>
      <c r="Q24" s="158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58" t="s">
        <v>49</v>
      </c>
      <c r="G25" s="158"/>
      <c r="H25" s="158"/>
      <c r="I25" s="158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207">
        <v>100</v>
      </c>
      <c r="O25" s="207"/>
      <c r="P25" s="158"/>
      <c r="Q25" s="158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2" spans="1:17" ht="18.5" x14ac:dyDescent="0.25">
      <c r="C32" s="51"/>
      <c r="D32" s="51"/>
      <c r="E32" s="51"/>
      <c r="F32" s="51"/>
      <c r="G32" s="51"/>
      <c r="H32" s="51"/>
      <c r="I32" s="51"/>
      <c r="J32" s="51"/>
      <c r="K32" s="51"/>
    </row>
    <row r="33" spans="3:11" x14ac:dyDescent="0.25">
      <c r="C33" s="9"/>
      <c r="D33" s="9"/>
      <c r="E33" s="9"/>
      <c r="F33" s="9"/>
      <c r="G33" s="9"/>
      <c r="H33" s="9"/>
      <c r="I33" s="9"/>
      <c r="J33" s="9"/>
      <c r="K33" s="9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R35"/>
  <sheetViews>
    <sheetView showGridLines="0" topLeftCell="A11" zoomScale="60" zoomScaleNormal="60" workbookViewId="0">
      <selection activeCell="K23" sqref="K23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56" t="s">
        <v>160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1" customHeight="1" x14ac:dyDescent="0.25">
      <c r="A3" s="153" t="s">
        <v>14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3"/>
    </row>
    <row r="4" spans="1:18" s="4" customFormat="1" ht="0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51" t="s">
        <v>1</v>
      </c>
      <c r="B5" s="151" t="s">
        <v>159</v>
      </c>
      <c r="C5" s="151"/>
      <c r="D5" s="151"/>
      <c r="E5" s="151"/>
      <c r="F5" s="151"/>
      <c r="G5" s="151"/>
      <c r="H5" s="151"/>
      <c r="I5" s="151"/>
      <c r="J5" s="151" t="s">
        <v>10</v>
      </c>
      <c r="K5" s="151"/>
      <c r="L5" s="151"/>
      <c r="M5" s="151"/>
      <c r="N5" s="151"/>
      <c r="O5" s="151" t="s">
        <v>9</v>
      </c>
      <c r="P5" s="151"/>
      <c r="Q5" s="151"/>
      <c r="R5" s="3"/>
    </row>
    <row r="6" spans="1:18" s="4" customFormat="1" ht="18.75" customHeigh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25" t="s">
        <v>3</v>
      </c>
      <c r="K6" s="151" t="s">
        <v>2</v>
      </c>
      <c r="L6" s="151"/>
      <c r="M6" s="151"/>
      <c r="N6" s="151"/>
      <c r="O6" s="25" t="s">
        <v>1</v>
      </c>
      <c r="P6" s="151" t="s">
        <v>2</v>
      </c>
      <c r="Q6" s="151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51" t="s">
        <v>15</v>
      </c>
      <c r="B8" s="151"/>
      <c r="C8" s="151"/>
      <c r="D8" s="151"/>
      <c r="E8" s="151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4.5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7" customHeight="1" x14ac:dyDescent="0.25">
      <c r="A10" s="154" t="s">
        <v>16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8" s="4" customFormat="1" ht="1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s="4" customFormat="1" ht="24.75" customHeight="1" x14ac:dyDescent="0.25">
      <c r="A12" s="155" t="s">
        <v>2</v>
      </c>
      <c r="B12" s="155"/>
      <c r="C12" s="155"/>
      <c r="D12" s="131" t="str">
        <f>+MIR!C11</f>
        <v>Tasa de variación de delitos por cada 10,000 habitantes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70" t="s">
        <v>17</v>
      </c>
      <c r="Q12" s="11" t="s">
        <v>47</v>
      </c>
    </row>
    <row r="13" spans="1:18" s="4" customFormat="1" ht="36" customHeight="1" x14ac:dyDescent="0.25">
      <c r="A13" s="152" t="s">
        <v>18</v>
      </c>
      <c r="B13" s="152"/>
      <c r="C13" s="152"/>
      <c r="D13" s="131" t="s">
        <v>142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7.5" customHeight="1" x14ac:dyDescent="0.25">
      <c r="A14" s="152" t="s">
        <v>7</v>
      </c>
      <c r="B14" s="152"/>
      <c r="C14" s="152"/>
      <c r="D14" s="139" t="s">
        <v>241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70" t="s">
        <v>40</v>
      </c>
      <c r="Q14" s="11" t="s">
        <v>48</v>
      </c>
    </row>
    <row r="15" spans="1:18" s="4" customFormat="1" ht="33" customHeight="1" x14ac:dyDescent="0.25">
      <c r="A15" s="152" t="s">
        <v>19</v>
      </c>
      <c r="B15" s="152"/>
      <c r="C15" s="152"/>
      <c r="D15" s="131" t="s">
        <v>143</v>
      </c>
      <c r="E15" s="131"/>
      <c r="F15" s="131"/>
      <c r="G15" s="131"/>
      <c r="H15" s="131"/>
      <c r="I15" s="131"/>
      <c r="J15" s="152" t="s">
        <v>20</v>
      </c>
      <c r="K15" s="152"/>
      <c r="L15" s="149" t="s">
        <v>50</v>
      </c>
      <c r="M15" s="149"/>
      <c r="N15" s="149"/>
      <c r="O15" s="149"/>
      <c r="P15" s="70" t="s">
        <v>21</v>
      </c>
      <c r="Q15" s="11" t="s">
        <v>57</v>
      </c>
    </row>
    <row r="16" spans="1:18" s="4" customFormat="1" ht="24" customHeight="1" x14ac:dyDescent="0.25">
      <c r="A16" s="152" t="s">
        <v>22</v>
      </c>
      <c r="B16" s="152"/>
      <c r="C16" s="152"/>
      <c r="D16" s="131" t="s">
        <v>52</v>
      </c>
      <c r="E16" s="131"/>
      <c r="F16" s="131"/>
      <c r="G16" s="131"/>
      <c r="H16" s="131"/>
      <c r="I16" s="131"/>
      <c r="J16" s="152" t="s">
        <v>23</v>
      </c>
      <c r="K16" s="152"/>
      <c r="L16" s="152"/>
      <c r="M16" s="152"/>
      <c r="N16" s="152"/>
      <c r="O16" s="152"/>
      <c r="P16" s="131" t="str">
        <f>+MIR!A11</f>
        <v>Propósito = Programa P.</v>
      </c>
      <c r="Q16" s="131"/>
    </row>
    <row r="17" spans="1:17" s="4" customFormat="1" ht="42.75" customHeight="1" x14ac:dyDescent="0.25">
      <c r="A17" s="152" t="s">
        <v>24</v>
      </c>
      <c r="B17" s="152"/>
      <c r="C17" s="152"/>
      <c r="D17" s="131" t="str">
        <f>+MIR!B11</f>
        <v>Disminuir la incidencia delictiva en el municipio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53" t="s">
        <v>25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50" t="s">
        <v>26</v>
      </c>
      <c r="B21" s="150"/>
      <c r="C21" s="150"/>
      <c r="D21" s="150"/>
      <c r="E21" s="150"/>
      <c r="F21" s="151" t="s">
        <v>27</v>
      </c>
      <c r="G21" s="151"/>
      <c r="H21" s="151" t="s">
        <v>28</v>
      </c>
      <c r="I21" s="151"/>
      <c r="J21" s="150" t="s">
        <v>29</v>
      </c>
      <c r="K21" s="150"/>
      <c r="L21" s="150"/>
      <c r="M21" s="150"/>
      <c r="N21" s="150" t="s">
        <v>30</v>
      </c>
      <c r="O21" s="150"/>
      <c r="P21" s="150" t="s">
        <v>31</v>
      </c>
      <c r="Q21" s="150"/>
    </row>
    <row r="22" spans="1:17" ht="29.25" customHeight="1" x14ac:dyDescent="0.25">
      <c r="A22" s="150"/>
      <c r="B22" s="150"/>
      <c r="C22" s="150"/>
      <c r="D22" s="150"/>
      <c r="E22" s="150"/>
      <c r="F22" s="151"/>
      <c r="G22" s="151"/>
      <c r="H22" s="151"/>
      <c r="I22" s="151"/>
      <c r="J22" s="71" t="s">
        <v>32</v>
      </c>
      <c r="K22" s="71" t="s">
        <v>33</v>
      </c>
      <c r="L22" s="71" t="s">
        <v>34</v>
      </c>
      <c r="M22" s="71" t="s">
        <v>35</v>
      </c>
      <c r="N22" s="150"/>
      <c r="O22" s="150"/>
      <c r="P22" s="150"/>
      <c r="Q22" s="150"/>
    </row>
    <row r="23" spans="1:17" s="38" customFormat="1" ht="58" customHeight="1" x14ac:dyDescent="0.25">
      <c r="A23" s="125" t="s">
        <v>242</v>
      </c>
      <c r="B23" s="125"/>
      <c r="C23" s="125"/>
      <c r="D23" s="125"/>
      <c r="E23" s="125"/>
      <c r="F23" s="149" t="s">
        <v>145</v>
      </c>
      <c r="G23" s="149"/>
      <c r="H23" s="149" t="s">
        <v>53</v>
      </c>
      <c r="I23" s="149"/>
      <c r="J23" s="43"/>
      <c r="K23" s="43"/>
      <c r="L23" s="43"/>
      <c r="M23" s="208">
        <v>3.8</v>
      </c>
      <c r="N23" s="128">
        <f>SUM(J23:M23)</f>
        <v>3.8</v>
      </c>
      <c r="O23" s="128"/>
      <c r="P23" s="118" t="s">
        <v>146</v>
      </c>
      <c r="Q23" s="118"/>
    </row>
    <row r="24" spans="1:17" s="38" customFormat="1" ht="58" customHeight="1" x14ac:dyDescent="0.25">
      <c r="A24" s="125" t="s">
        <v>144</v>
      </c>
      <c r="B24" s="125"/>
      <c r="C24" s="125"/>
      <c r="D24" s="125"/>
      <c r="E24" s="125"/>
      <c r="F24" s="149" t="s">
        <v>145</v>
      </c>
      <c r="G24" s="149"/>
      <c r="H24" s="149" t="s">
        <v>53</v>
      </c>
      <c r="I24" s="149"/>
      <c r="J24" s="44"/>
      <c r="K24" s="44"/>
      <c r="L24" s="44"/>
      <c r="M24" s="208">
        <v>4.76</v>
      </c>
      <c r="N24" s="128">
        <f>SUM(J24:M24)</f>
        <v>4.76</v>
      </c>
      <c r="O24" s="128"/>
      <c r="P24" s="118" t="s">
        <v>147</v>
      </c>
      <c r="Q24" s="118"/>
    </row>
    <row r="25" spans="1:17" s="38" customFormat="1" ht="24.75" customHeight="1" x14ac:dyDescent="0.25">
      <c r="A25" s="144" t="s">
        <v>54</v>
      </c>
      <c r="B25" s="144"/>
      <c r="C25" s="144"/>
      <c r="D25" s="144"/>
      <c r="E25" s="144"/>
      <c r="F25" s="120" t="s">
        <v>49</v>
      </c>
      <c r="G25" s="120"/>
      <c r="H25" s="120"/>
      <c r="I25" s="120"/>
      <c r="J25" s="54"/>
      <c r="K25" s="54"/>
      <c r="L25" s="54"/>
      <c r="M25" s="54">
        <f>+((M23-M24) /M24) * 100</f>
        <v>-20.168067226890756</v>
      </c>
      <c r="N25" s="145">
        <f>+((N23-N24) /N24) * 100</f>
        <v>-20.168067226890756</v>
      </c>
      <c r="O25" s="146"/>
      <c r="P25" s="147"/>
      <c r="Q25" s="148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R35"/>
  <sheetViews>
    <sheetView showGridLines="0" zoomScale="60" zoomScaleNormal="60" workbookViewId="0">
      <selection activeCell="A10" sqref="A10:Q10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84" t="s">
        <v>160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9.5" customHeight="1" x14ac:dyDescent="0.25">
      <c r="A3" s="185" t="s">
        <v>14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3"/>
    </row>
    <row r="4" spans="1:18" s="4" customFormat="1" ht="0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82" t="s">
        <v>1</v>
      </c>
      <c r="B5" s="182" t="s">
        <v>159</v>
      </c>
      <c r="C5" s="182"/>
      <c r="D5" s="182"/>
      <c r="E5" s="182"/>
      <c r="F5" s="182"/>
      <c r="G5" s="182"/>
      <c r="H5" s="182"/>
      <c r="I5" s="182"/>
      <c r="J5" s="182" t="s">
        <v>10</v>
      </c>
      <c r="K5" s="182"/>
      <c r="L5" s="182"/>
      <c r="M5" s="182"/>
      <c r="N5" s="182"/>
      <c r="O5" s="182" t="s">
        <v>9</v>
      </c>
      <c r="P5" s="182"/>
      <c r="Q5" s="182"/>
      <c r="R5" s="3"/>
    </row>
    <row r="6" spans="1:18" s="4" customFormat="1" ht="18.75" customHeight="1" x14ac:dyDescent="0.25">
      <c r="A6" s="182"/>
      <c r="B6" s="182"/>
      <c r="C6" s="182"/>
      <c r="D6" s="182"/>
      <c r="E6" s="182"/>
      <c r="F6" s="182"/>
      <c r="G6" s="182"/>
      <c r="H6" s="182"/>
      <c r="I6" s="182"/>
      <c r="J6" s="26" t="s">
        <v>3</v>
      </c>
      <c r="K6" s="182" t="s">
        <v>2</v>
      </c>
      <c r="L6" s="182"/>
      <c r="M6" s="182"/>
      <c r="N6" s="182"/>
      <c r="O6" s="26" t="s">
        <v>1</v>
      </c>
      <c r="P6" s="182" t="s">
        <v>2</v>
      </c>
      <c r="Q6" s="182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82" t="s">
        <v>15</v>
      </c>
      <c r="B8" s="182"/>
      <c r="C8" s="182"/>
      <c r="D8" s="182"/>
      <c r="E8" s="182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4.5" customHeight="1" x14ac:dyDescent="0.25">
      <c r="A10" s="183" t="s">
        <v>16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</row>
    <row r="11" spans="1:18" s="4" customFormat="1" ht="13.5" hidden="1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s="4" customFormat="1" ht="24.75" customHeight="1" x14ac:dyDescent="0.25">
      <c r="A12" s="181" t="s">
        <v>2</v>
      </c>
      <c r="B12" s="181"/>
      <c r="C12" s="181"/>
      <c r="D12" s="131" t="str">
        <f>+MIR!C12</f>
        <v>Tasa de variación anual de policias por cada 1,000 habitantes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6" t="s">
        <v>17</v>
      </c>
      <c r="Q12" s="11" t="s">
        <v>47</v>
      </c>
    </row>
    <row r="13" spans="1:18" s="4" customFormat="1" ht="36" customHeight="1" x14ac:dyDescent="0.25">
      <c r="A13" s="175" t="s">
        <v>18</v>
      </c>
      <c r="B13" s="176"/>
      <c r="C13" s="177"/>
      <c r="D13" s="131" t="s">
        <v>132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5" customHeight="1" x14ac:dyDescent="0.25">
      <c r="A14" s="175" t="s">
        <v>7</v>
      </c>
      <c r="B14" s="176"/>
      <c r="C14" s="177"/>
      <c r="D14" s="139" t="s">
        <v>281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6" t="s">
        <v>40</v>
      </c>
      <c r="Q14" s="11" t="s">
        <v>48</v>
      </c>
    </row>
    <row r="15" spans="1:18" s="4" customFormat="1" ht="33" customHeight="1" x14ac:dyDescent="0.25">
      <c r="A15" s="175" t="s">
        <v>19</v>
      </c>
      <c r="B15" s="176"/>
      <c r="C15" s="177"/>
      <c r="D15" s="131" t="s">
        <v>133</v>
      </c>
      <c r="E15" s="131"/>
      <c r="F15" s="131"/>
      <c r="G15" s="131"/>
      <c r="H15" s="131"/>
      <c r="I15" s="131"/>
      <c r="J15" s="181" t="s">
        <v>20</v>
      </c>
      <c r="K15" s="181"/>
      <c r="L15" s="149" t="s">
        <v>50</v>
      </c>
      <c r="M15" s="149"/>
      <c r="N15" s="149"/>
      <c r="O15" s="149"/>
      <c r="P15" s="66" t="s">
        <v>21</v>
      </c>
      <c r="Q15" s="11" t="s">
        <v>51</v>
      </c>
    </row>
    <row r="16" spans="1:18" s="4" customFormat="1" ht="24" customHeight="1" x14ac:dyDescent="0.25">
      <c r="A16" s="175" t="s">
        <v>22</v>
      </c>
      <c r="B16" s="176"/>
      <c r="C16" s="177"/>
      <c r="D16" s="139" t="s">
        <v>58</v>
      </c>
      <c r="E16" s="140"/>
      <c r="F16" s="140"/>
      <c r="G16" s="140"/>
      <c r="H16" s="140"/>
      <c r="I16" s="141"/>
      <c r="J16" s="175" t="s">
        <v>23</v>
      </c>
      <c r="K16" s="176"/>
      <c r="L16" s="176"/>
      <c r="M16" s="176"/>
      <c r="N16" s="176"/>
      <c r="O16" s="177"/>
      <c r="P16" s="139" t="str">
        <f>+MIR!A12</f>
        <v>Componente 1 = Subprograma</v>
      </c>
      <c r="Q16" s="141"/>
    </row>
    <row r="17" spans="1:17" s="4" customFormat="1" ht="42.75" customHeight="1" x14ac:dyDescent="0.25">
      <c r="A17" s="175" t="s">
        <v>24</v>
      </c>
      <c r="B17" s="176"/>
      <c r="C17" s="177"/>
      <c r="D17" s="139" t="str">
        <f>+MIR!B12</f>
        <v>Los recursos humanos y materiales de la dependencia bien administrados y controlados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1"/>
    </row>
    <row r="18" spans="1:17" s="4" customFormat="1" ht="12" customHeight="1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</row>
    <row r="19" spans="1:17" ht="28" customHeight="1" x14ac:dyDescent="0.25">
      <c r="A19" s="178" t="s">
        <v>25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80"/>
    </row>
    <row r="20" spans="1:17" s="6" customFormat="1" ht="10.5" hidden="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62" t="s">
        <v>26</v>
      </c>
      <c r="B21" s="166"/>
      <c r="C21" s="166"/>
      <c r="D21" s="166"/>
      <c r="E21" s="163"/>
      <c r="F21" s="168" t="s">
        <v>27</v>
      </c>
      <c r="G21" s="169"/>
      <c r="H21" s="168" t="s">
        <v>28</v>
      </c>
      <c r="I21" s="169"/>
      <c r="J21" s="172" t="s">
        <v>29</v>
      </c>
      <c r="K21" s="173"/>
      <c r="L21" s="173"/>
      <c r="M21" s="174"/>
      <c r="N21" s="162" t="s">
        <v>30</v>
      </c>
      <c r="O21" s="163"/>
      <c r="P21" s="162" t="s">
        <v>31</v>
      </c>
      <c r="Q21" s="163"/>
    </row>
    <row r="22" spans="1:17" ht="29.25" customHeight="1" x14ac:dyDescent="0.25">
      <c r="A22" s="164"/>
      <c r="B22" s="167"/>
      <c r="C22" s="167"/>
      <c r="D22" s="167"/>
      <c r="E22" s="165"/>
      <c r="F22" s="170"/>
      <c r="G22" s="171"/>
      <c r="H22" s="170"/>
      <c r="I22" s="171"/>
      <c r="J22" s="67" t="s">
        <v>32</v>
      </c>
      <c r="K22" s="67" t="s">
        <v>33</v>
      </c>
      <c r="L22" s="67" t="s">
        <v>34</v>
      </c>
      <c r="M22" s="67" t="s">
        <v>35</v>
      </c>
      <c r="N22" s="164"/>
      <c r="O22" s="165"/>
      <c r="P22" s="164"/>
      <c r="Q22" s="165"/>
    </row>
    <row r="23" spans="1:17" s="38" customFormat="1" ht="38.15" customHeight="1" x14ac:dyDescent="0.25">
      <c r="A23" s="125" t="s">
        <v>280</v>
      </c>
      <c r="B23" s="125"/>
      <c r="C23" s="125"/>
      <c r="D23" s="125"/>
      <c r="E23" s="125"/>
      <c r="F23" s="149" t="s">
        <v>135</v>
      </c>
      <c r="G23" s="149"/>
      <c r="H23" s="149" t="s">
        <v>53</v>
      </c>
      <c r="I23" s="149"/>
      <c r="J23" s="43"/>
      <c r="K23" s="43"/>
      <c r="L23" s="43"/>
      <c r="M23" s="209">
        <v>1.8</v>
      </c>
      <c r="N23" s="161">
        <f>+M23</f>
        <v>1.8</v>
      </c>
      <c r="O23" s="161"/>
      <c r="P23" s="147"/>
      <c r="Q23" s="148"/>
    </row>
    <row r="24" spans="1:17" s="38" customFormat="1" ht="38.15" customHeight="1" x14ac:dyDescent="0.25">
      <c r="A24" s="125" t="s">
        <v>279</v>
      </c>
      <c r="B24" s="125"/>
      <c r="C24" s="125"/>
      <c r="D24" s="125"/>
      <c r="E24" s="125"/>
      <c r="F24" s="149" t="s">
        <v>135</v>
      </c>
      <c r="G24" s="149"/>
      <c r="H24" s="149" t="s">
        <v>53</v>
      </c>
      <c r="I24" s="149"/>
      <c r="J24" s="44"/>
      <c r="K24" s="44"/>
      <c r="L24" s="44"/>
      <c r="M24" s="210">
        <v>1.4</v>
      </c>
      <c r="N24" s="161">
        <f>+M24</f>
        <v>1.4</v>
      </c>
      <c r="O24" s="161"/>
      <c r="P24" s="147"/>
      <c r="Q24" s="148"/>
    </row>
    <row r="25" spans="1:17" s="38" customFormat="1" ht="24.75" customHeight="1" x14ac:dyDescent="0.25">
      <c r="A25" s="157" t="s">
        <v>54</v>
      </c>
      <c r="B25" s="157"/>
      <c r="C25" s="157"/>
      <c r="D25" s="157"/>
      <c r="E25" s="157"/>
      <c r="F25" s="158" t="s">
        <v>49</v>
      </c>
      <c r="G25" s="158"/>
      <c r="H25" s="158"/>
      <c r="I25" s="158"/>
      <c r="J25" s="37"/>
      <c r="K25" s="37"/>
      <c r="L25" s="37"/>
      <c r="M25" s="37">
        <f t="shared" ref="M25:N25" si="0">+(M23-M24)/M24*100</f>
        <v>28.57142857142858</v>
      </c>
      <c r="N25" s="159">
        <f t="shared" si="0"/>
        <v>28.57142857142858</v>
      </c>
      <c r="O25" s="160"/>
      <c r="P25" s="147"/>
      <c r="Q25" s="148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R35"/>
  <sheetViews>
    <sheetView showGridLines="0" topLeftCell="A11" zoomScale="60" zoomScaleNormal="60" workbookViewId="0">
      <selection activeCell="D15" sqref="D15:I15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+MIR!C13</f>
        <v>Porcentaje de registros diarios realizados de asistencia del personal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91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5" customHeight="1" x14ac:dyDescent="0.25">
      <c r="A14" s="196" t="s">
        <v>7</v>
      </c>
      <c r="B14" s="196"/>
      <c r="C14" s="196"/>
      <c r="D14" s="139" t="s">
        <v>247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56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+MIR!A13</f>
        <v>Actividad 1.1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+MIR!B13</f>
        <v>Registro diario de la asistencia y puntualidad del personal de seguridad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69" customHeight="1" x14ac:dyDescent="0.25">
      <c r="A23" s="125" t="s">
        <v>245</v>
      </c>
      <c r="B23" s="125"/>
      <c r="C23" s="125"/>
      <c r="D23" s="125"/>
      <c r="E23" s="125"/>
      <c r="F23" s="118" t="s">
        <v>84</v>
      </c>
      <c r="G23" s="118"/>
      <c r="H23" s="120" t="s">
        <v>55</v>
      </c>
      <c r="I23" s="120"/>
      <c r="J23" s="45">
        <v>90</v>
      </c>
      <c r="K23" s="45">
        <v>91</v>
      </c>
      <c r="L23" s="45">
        <v>92</v>
      </c>
      <c r="M23" s="45">
        <v>92</v>
      </c>
      <c r="N23" s="194">
        <f>SUM(J23:M23)</f>
        <v>365</v>
      </c>
      <c r="O23" s="194"/>
      <c r="P23" s="120"/>
      <c r="Q23" s="120"/>
    </row>
    <row r="24" spans="1:17" s="38" customFormat="1" ht="61.5" customHeight="1" x14ac:dyDescent="0.25">
      <c r="A24" s="186" t="s">
        <v>246</v>
      </c>
      <c r="B24" s="187"/>
      <c r="C24" s="187"/>
      <c r="D24" s="187"/>
      <c r="E24" s="188"/>
      <c r="F24" s="126" t="s">
        <v>84</v>
      </c>
      <c r="G24" s="127"/>
      <c r="H24" s="147" t="s">
        <v>55</v>
      </c>
      <c r="I24" s="148"/>
      <c r="J24" s="45">
        <v>90</v>
      </c>
      <c r="K24" s="45">
        <v>91</v>
      </c>
      <c r="L24" s="45">
        <v>92</v>
      </c>
      <c r="M24" s="45">
        <v>92</v>
      </c>
      <c r="N24" s="189">
        <f>SUM(J24:M24)</f>
        <v>365</v>
      </c>
      <c r="O24" s="190"/>
      <c r="P24" s="147"/>
      <c r="Q24" s="148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>+K23/K24*100</f>
        <v>100</v>
      </c>
      <c r="L25" s="37">
        <f>+L23/L24*100</f>
        <v>100</v>
      </c>
      <c r="M25" s="37">
        <f>+M23/M24*100</f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5:E25"/>
    <mergeCell ref="F25:G25"/>
    <mergeCell ref="H25:I25"/>
    <mergeCell ref="N25:O25"/>
    <mergeCell ref="A24:E24"/>
    <mergeCell ref="P25:Q25"/>
    <mergeCell ref="P24:Q24"/>
    <mergeCell ref="N24:O24"/>
    <mergeCell ref="H24:I24"/>
    <mergeCell ref="F24:G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R35"/>
  <sheetViews>
    <sheetView showGridLines="0" topLeftCell="A13" zoomScale="60" zoomScaleNormal="60" workbookViewId="0">
      <selection activeCell="A25" sqref="A25:E25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+MIR!C14</f>
        <v>Porcentaje de Prenomina calculadas con base a asistencias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92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209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2.65" customHeight="1" x14ac:dyDescent="0.25">
      <c r="A14" s="196" t="s">
        <v>7</v>
      </c>
      <c r="B14" s="196"/>
      <c r="C14" s="196"/>
      <c r="D14" s="139" t="s">
        <v>248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56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59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+MIR!A14</f>
        <v>Actividad 1.2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+MIR!B14</f>
        <v xml:space="preserve">Elaboración de la prenomina para el pago de salarios y deducciones del personal de seguridad pública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81.650000000000006" customHeight="1" x14ac:dyDescent="0.25">
      <c r="A23" s="125" t="s">
        <v>210</v>
      </c>
      <c r="B23" s="125"/>
      <c r="C23" s="125"/>
      <c r="D23" s="125"/>
      <c r="E23" s="125"/>
      <c r="F23" s="118" t="s">
        <v>183</v>
      </c>
      <c r="G23" s="118"/>
      <c r="H23" s="120" t="s">
        <v>55</v>
      </c>
      <c r="I23" s="120"/>
      <c r="J23" s="44">
        <v>12</v>
      </c>
      <c r="K23" s="44">
        <v>12</v>
      </c>
      <c r="L23" s="44">
        <v>12</v>
      </c>
      <c r="M23" s="44">
        <v>12</v>
      </c>
      <c r="N23" s="200">
        <f>SUM(J23:M23)</f>
        <v>48</v>
      </c>
      <c r="O23" s="200"/>
      <c r="P23" s="120"/>
      <c r="Q23" s="120"/>
    </row>
    <row r="24" spans="1:17" s="38" customFormat="1" ht="78" customHeight="1" x14ac:dyDescent="0.25">
      <c r="A24" s="125" t="s">
        <v>249</v>
      </c>
      <c r="B24" s="125"/>
      <c r="C24" s="125"/>
      <c r="D24" s="125"/>
      <c r="E24" s="125"/>
      <c r="F24" s="118" t="s">
        <v>183</v>
      </c>
      <c r="G24" s="118"/>
      <c r="H24" s="120" t="s">
        <v>55</v>
      </c>
      <c r="I24" s="120"/>
      <c r="J24" s="44">
        <v>12</v>
      </c>
      <c r="K24" s="44">
        <v>12</v>
      </c>
      <c r="L24" s="44">
        <v>12</v>
      </c>
      <c r="M24" s="44">
        <v>12</v>
      </c>
      <c r="N24" s="200">
        <f>SUM(J24:M24)</f>
        <v>48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R35"/>
  <sheetViews>
    <sheetView showGridLines="0" topLeftCell="A10" zoomScale="60" zoomScaleNormal="60" workbookViewId="0">
      <selection activeCell="A24" sqref="A24:E24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+MIR!C15</f>
        <v xml:space="preserve">Porcentaje de acciones realizadas del programa de mantenimiento de vehiculos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179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6.5" customHeight="1" x14ac:dyDescent="0.25">
      <c r="A14" s="196" t="s">
        <v>7</v>
      </c>
      <c r="B14" s="196"/>
      <c r="C14" s="196"/>
      <c r="D14" s="139" t="s">
        <v>181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56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93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+MIR!A15</f>
        <v>Actividad 1.3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+MIR!B15</f>
        <v>Realizar el mantenimiento mecánico al équipo de transporte para mantenerlo en buenas condiciones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53.15" customHeight="1" x14ac:dyDescent="0.25">
      <c r="A23" s="125" t="s">
        <v>182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4">
        <v>12</v>
      </c>
      <c r="K23" s="44">
        <v>12</v>
      </c>
      <c r="L23" s="44">
        <v>12</v>
      </c>
      <c r="M23" s="44">
        <v>12</v>
      </c>
      <c r="N23" s="200">
        <f>SUM(J23:M23)</f>
        <v>48</v>
      </c>
      <c r="O23" s="200"/>
      <c r="P23" s="120"/>
      <c r="Q23" s="120"/>
    </row>
    <row r="24" spans="1:17" s="38" customFormat="1" ht="59" customHeight="1" x14ac:dyDescent="0.25">
      <c r="A24" s="125" t="s">
        <v>180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4">
        <v>12</v>
      </c>
      <c r="K24" s="44">
        <v>12</v>
      </c>
      <c r="L24" s="44">
        <v>12</v>
      </c>
      <c r="M24" s="44">
        <v>12</v>
      </c>
      <c r="N24" s="200">
        <f>SUM(J24:M24)</f>
        <v>48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R35"/>
  <sheetViews>
    <sheetView showGridLines="0" topLeftCell="A11" zoomScale="60" zoomScaleNormal="60" workbookViewId="0">
      <selection activeCell="D14" sqref="D14:O14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+MIR!C16</f>
        <v>Porcentaje de informes elaborados de las actividades de administración realizadas en la dependencia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184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2.65" customHeight="1" x14ac:dyDescent="0.25">
      <c r="A14" s="196" t="s">
        <v>7</v>
      </c>
      <c r="B14" s="196"/>
      <c r="C14" s="196"/>
      <c r="D14" s="139" t="s">
        <v>185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56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49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+MIR!A16</f>
        <v>Actividad 1.4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+MIR!B16</f>
        <v>Elaboración del informe de actividades de administración de Seguridad Pública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60.65" customHeight="1" x14ac:dyDescent="0.25">
      <c r="A23" s="125" t="s">
        <v>186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4">
        <v>3</v>
      </c>
      <c r="K23" s="44">
        <v>3</v>
      </c>
      <c r="L23" s="44">
        <v>3</v>
      </c>
      <c r="M23" s="44">
        <v>3</v>
      </c>
      <c r="N23" s="200">
        <f>SUM(J23:M23)</f>
        <v>12</v>
      </c>
      <c r="O23" s="200"/>
      <c r="P23" s="120"/>
      <c r="Q23" s="120"/>
    </row>
    <row r="24" spans="1:17" s="38" customFormat="1" ht="65" customHeight="1" x14ac:dyDescent="0.25">
      <c r="A24" s="125" t="s">
        <v>187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4">
        <v>3</v>
      </c>
      <c r="K24" s="44">
        <v>3</v>
      </c>
      <c r="L24" s="44">
        <v>3</v>
      </c>
      <c r="M24" s="44">
        <v>3</v>
      </c>
      <c r="N24" s="200">
        <f>SUM(J24:M24)</f>
        <v>12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R35"/>
  <sheetViews>
    <sheetView showGridLines="0" topLeftCell="A13" zoomScale="60" zoomScaleNormal="60" workbookViewId="0">
      <selection activeCell="A25" sqref="A25:E25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99" t="s">
        <v>160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4" customFormat="1" ht="9.75" customHeight="1" x14ac:dyDescent="0.25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8" customHeight="1" x14ac:dyDescent="0.25">
      <c r="A3" s="197" t="s">
        <v>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3"/>
    </row>
    <row r="4" spans="1:18" s="4" customFormat="1" ht="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5">
      <c r="A5" s="195" t="s">
        <v>1</v>
      </c>
      <c r="B5" s="195" t="s">
        <v>159</v>
      </c>
      <c r="C5" s="195"/>
      <c r="D5" s="195"/>
      <c r="E5" s="195"/>
      <c r="F5" s="195"/>
      <c r="G5" s="195"/>
      <c r="H5" s="195"/>
      <c r="I5" s="195"/>
      <c r="J5" s="195" t="s">
        <v>10</v>
      </c>
      <c r="K5" s="195"/>
      <c r="L5" s="195"/>
      <c r="M5" s="195"/>
      <c r="N5" s="195"/>
      <c r="O5" s="195" t="s">
        <v>9</v>
      </c>
      <c r="P5" s="195"/>
      <c r="Q5" s="195"/>
      <c r="R5" s="3"/>
    </row>
    <row r="6" spans="1:18" s="4" customFormat="1" ht="18.7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34" t="s">
        <v>3</v>
      </c>
      <c r="K6" s="195" t="s">
        <v>2</v>
      </c>
      <c r="L6" s="195"/>
      <c r="M6" s="195"/>
      <c r="N6" s="195"/>
      <c r="O6" s="34" t="s">
        <v>1</v>
      </c>
      <c r="P6" s="195" t="s">
        <v>2</v>
      </c>
      <c r="Q6" s="195"/>
      <c r="R6" s="3"/>
    </row>
    <row r="7" spans="1:18" s="19" customFormat="1" ht="48.75" customHeight="1" x14ac:dyDescent="0.25">
      <c r="A7" s="18" t="str">
        <f>+MIR!A5</f>
        <v>021</v>
      </c>
      <c r="B7" s="135" t="str">
        <f>+MIR!B5</f>
        <v>SEGURIDAD PÚBLICA MUNICIPAL</v>
      </c>
      <c r="C7" s="135"/>
      <c r="D7" s="135"/>
      <c r="E7" s="135"/>
      <c r="F7" s="135"/>
      <c r="G7" s="135"/>
      <c r="H7" s="135"/>
      <c r="I7" s="135"/>
      <c r="J7" s="53" t="str">
        <f>+MIR!E5</f>
        <v>01</v>
      </c>
      <c r="K7" s="136" t="str">
        <f>+MIR!F5</f>
        <v>SEGURIDAD Y PROTECCION PARA TODOS LOS CIUDADANOS</v>
      </c>
      <c r="L7" s="136"/>
      <c r="M7" s="136"/>
      <c r="N7" s="136"/>
      <c r="O7" s="65" t="str">
        <f>+MIR!J5</f>
        <v>11</v>
      </c>
      <c r="P7" s="137" t="str">
        <f>+MIR!K5</f>
        <v>JEFATURA DE POLICIA PREVENTIVA Y TRANSITO MUNICIPAL</v>
      </c>
      <c r="Q7" s="137"/>
    </row>
    <row r="8" spans="1:18" s="4" customFormat="1" ht="41.25" customHeight="1" x14ac:dyDescent="0.25">
      <c r="A8" s="195" t="s">
        <v>15</v>
      </c>
      <c r="B8" s="195"/>
      <c r="C8" s="195"/>
      <c r="D8" s="195"/>
      <c r="E8" s="195"/>
      <c r="F8" s="131" t="str">
        <f>+MIR!C6</f>
        <v xml:space="preserve">Asegurar la integridad física, patrimonial y legal de las personas y organizaciones aplicando el sistema de seguridad pública municipal y de vigilancia 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35" customHeight="1" x14ac:dyDescent="0.25">
      <c r="A10" s="198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8" s="4" customFormat="1" ht="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0.5" customHeight="1" x14ac:dyDescent="0.25">
      <c r="A12" s="196" t="s">
        <v>2</v>
      </c>
      <c r="B12" s="196"/>
      <c r="C12" s="196"/>
      <c r="D12" s="131" t="str">
        <f>+MIR!C17</f>
        <v>Porcentaje de Informes  mensuales elaborados del estado de los recursos materiales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8" t="s">
        <v>17</v>
      </c>
      <c r="Q12" s="11" t="s">
        <v>47</v>
      </c>
    </row>
    <row r="13" spans="1:18" s="4" customFormat="1" ht="36" customHeight="1" x14ac:dyDescent="0.25">
      <c r="A13" s="196" t="s">
        <v>18</v>
      </c>
      <c r="B13" s="196"/>
      <c r="C13" s="196"/>
      <c r="D13" s="131" t="s">
        <v>188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6" customHeight="1" x14ac:dyDescent="0.25">
      <c r="A14" s="196" t="s">
        <v>7</v>
      </c>
      <c r="B14" s="196"/>
      <c r="C14" s="196"/>
      <c r="D14" s="139" t="s">
        <v>189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40</v>
      </c>
      <c r="Q14" s="11" t="s">
        <v>98</v>
      </c>
    </row>
    <row r="15" spans="1:18" s="4" customFormat="1" ht="33" customHeight="1" x14ac:dyDescent="0.25">
      <c r="A15" s="196" t="s">
        <v>19</v>
      </c>
      <c r="B15" s="196"/>
      <c r="C15" s="196"/>
      <c r="D15" s="131" t="s">
        <v>94</v>
      </c>
      <c r="E15" s="131"/>
      <c r="F15" s="131"/>
      <c r="G15" s="131"/>
      <c r="H15" s="131"/>
      <c r="I15" s="131"/>
      <c r="J15" s="196" t="s">
        <v>20</v>
      </c>
      <c r="K15" s="196"/>
      <c r="L15" s="118" t="s">
        <v>50</v>
      </c>
      <c r="M15" s="118"/>
      <c r="N15" s="118"/>
      <c r="O15" s="118"/>
      <c r="P15" s="68" t="s">
        <v>21</v>
      </c>
      <c r="Q15" s="11" t="s">
        <v>51</v>
      </c>
    </row>
    <row r="16" spans="1:18" s="4" customFormat="1" ht="24" customHeight="1" x14ac:dyDescent="0.25">
      <c r="A16" s="196" t="s">
        <v>22</v>
      </c>
      <c r="B16" s="196"/>
      <c r="C16" s="196"/>
      <c r="D16" s="131" t="s">
        <v>58</v>
      </c>
      <c r="E16" s="131"/>
      <c r="F16" s="131"/>
      <c r="G16" s="131"/>
      <c r="H16" s="131"/>
      <c r="I16" s="131"/>
      <c r="J16" s="196" t="s">
        <v>23</v>
      </c>
      <c r="K16" s="196"/>
      <c r="L16" s="196"/>
      <c r="M16" s="196"/>
      <c r="N16" s="196"/>
      <c r="O16" s="196"/>
      <c r="P16" s="131" t="str">
        <f>+MIR!A17</f>
        <v>Actividad 1.5</v>
      </c>
      <c r="Q16" s="131"/>
    </row>
    <row r="17" spans="1:17" s="4" customFormat="1" ht="42.75" customHeight="1" x14ac:dyDescent="0.25">
      <c r="A17" s="196" t="s">
        <v>24</v>
      </c>
      <c r="B17" s="196"/>
      <c r="C17" s="196"/>
      <c r="D17" s="131" t="str">
        <f>+MIR!B17</f>
        <v>Elaboración del informe mensual de la administración de recursos materiales de la dependencia utilizado para realizar las tareas de seguridad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" customHeight="1" x14ac:dyDescent="0.25">
      <c r="A19" s="197" t="s">
        <v>25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6" customFormat="1" ht="1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5">
      <c r="A21" s="193" t="s">
        <v>26</v>
      </c>
      <c r="B21" s="193"/>
      <c r="C21" s="193"/>
      <c r="D21" s="193"/>
      <c r="E21" s="193"/>
      <c r="F21" s="195" t="s">
        <v>27</v>
      </c>
      <c r="G21" s="195"/>
      <c r="H21" s="195" t="s">
        <v>28</v>
      </c>
      <c r="I21" s="195"/>
      <c r="J21" s="193" t="s">
        <v>29</v>
      </c>
      <c r="K21" s="193"/>
      <c r="L21" s="193"/>
      <c r="M21" s="193"/>
      <c r="N21" s="193" t="s">
        <v>30</v>
      </c>
      <c r="O21" s="193"/>
      <c r="P21" s="193" t="s">
        <v>31</v>
      </c>
      <c r="Q21" s="193"/>
    </row>
    <row r="22" spans="1:17" ht="29.25" customHeight="1" x14ac:dyDescent="0.25">
      <c r="A22" s="193"/>
      <c r="B22" s="193"/>
      <c r="C22" s="193"/>
      <c r="D22" s="193"/>
      <c r="E22" s="193"/>
      <c r="F22" s="195"/>
      <c r="G22" s="195"/>
      <c r="H22" s="195"/>
      <c r="I22" s="195"/>
      <c r="J22" s="69" t="s">
        <v>32</v>
      </c>
      <c r="K22" s="69" t="s">
        <v>33</v>
      </c>
      <c r="L22" s="69" t="s">
        <v>34</v>
      </c>
      <c r="M22" s="69" t="s">
        <v>35</v>
      </c>
      <c r="N22" s="193"/>
      <c r="O22" s="193"/>
      <c r="P22" s="193"/>
      <c r="Q22" s="193"/>
    </row>
    <row r="23" spans="1:17" s="38" customFormat="1" ht="68.150000000000006" customHeight="1" x14ac:dyDescent="0.25">
      <c r="A23" s="125" t="s">
        <v>250</v>
      </c>
      <c r="B23" s="125"/>
      <c r="C23" s="125"/>
      <c r="D23" s="125"/>
      <c r="E23" s="125"/>
      <c r="F23" s="118" t="s">
        <v>70</v>
      </c>
      <c r="G23" s="118"/>
      <c r="H23" s="120" t="s">
        <v>55</v>
      </c>
      <c r="I23" s="120"/>
      <c r="J23" s="44">
        <v>3</v>
      </c>
      <c r="K23" s="44">
        <v>3</v>
      </c>
      <c r="L23" s="44">
        <v>3</v>
      </c>
      <c r="M23" s="44">
        <v>3</v>
      </c>
      <c r="N23" s="200">
        <f>SUM(J23:M23)</f>
        <v>12</v>
      </c>
      <c r="O23" s="200"/>
      <c r="P23" s="120"/>
      <c r="Q23" s="120"/>
    </row>
    <row r="24" spans="1:17" s="38" customFormat="1" ht="65.150000000000006" customHeight="1" x14ac:dyDescent="0.25">
      <c r="A24" s="125" t="s">
        <v>251</v>
      </c>
      <c r="B24" s="125"/>
      <c r="C24" s="125"/>
      <c r="D24" s="125"/>
      <c r="E24" s="125"/>
      <c r="F24" s="118" t="s">
        <v>70</v>
      </c>
      <c r="G24" s="118"/>
      <c r="H24" s="120" t="s">
        <v>55</v>
      </c>
      <c r="I24" s="120"/>
      <c r="J24" s="44">
        <v>3</v>
      </c>
      <c r="K24" s="44">
        <v>3</v>
      </c>
      <c r="L24" s="44">
        <v>3</v>
      </c>
      <c r="M24" s="44">
        <v>3</v>
      </c>
      <c r="N24" s="200">
        <f>SUM(J24:M24)</f>
        <v>12</v>
      </c>
      <c r="O24" s="200"/>
      <c r="P24" s="120"/>
      <c r="Q24" s="120"/>
    </row>
    <row r="25" spans="1:17" s="38" customFormat="1" ht="24.75" customHeight="1" x14ac:dyDescent="0.25">
      <c r="A25" s="191" t="s">
        <v>54</v>
      </c>
      <c r="B25" s="191"/>
      <c r="C25" s="191"/>
      <c r="D25" s="191"/>
      <c r="E25" s="191"/>
      <c r="F25" s="120" t="s">
        <v>49</v>
      </c>
      <c r="G25" s="120"/>
      <c r="H25" s="120"/>
      <c r="I25" s="120"/>
      <c r="J25" s="37">
        <f>+J23/J24*100</f>
        <v>100</v>
      </c>
      <c r="K25" s="37">
        <f t="shared" ref="K25:M25" si="0">+K23/K24*100</f>
        <v>100</v>
      </c>
      <c r="L25" s="37">
        <f t="shared" si="0"/>
        <v>100</v>
      </c>
      <c r="M25" s="37">
        <f t="shared" si="0"/>
        <v>100</v>
      </c>
      <c r="N25" s="192">
        <v>100</v>
      </c>
      <c r="O25" s="192"/>
      <c r="P25" s="120"/>
      <c r="Q25" s="120"/>
    </row>
    <row r="26" spans="1:17" ht="18.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5" x14ac:dyDescent="0.25">
      <c r="A29" s="6"/>
      <c r="B29" s="6"/>
      <c r="C29" s="6"/>
      <c r="D29" s="6"/>
      <c r="E29" s="6"/>
      <c r="F29" s="123"/>
      <c r="G29" s="12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5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5" x14ac:dyDescent="0.25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5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47</vt:i4>
      </vt:variant>
    </vt:vector>
  </HeadingPairs>
  <TitlesOfParts>
    <vt:vector size="71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ACT 1.9</vt:lpstr>
      <vt:lpstr>COMPONENTE 2</vt:lpstr>
      <vt:lpstr>ACT 2.1</vt:lpstr>
      <vt:lpstr>ACT 2.2</vt:lpstr>
      <vt:lpstr>ACT 2.3</vt:lpstr>
      <vt:lpstr>ACT 2.4</vt:lpstr>
      <vt:lpstr>ACT 2.5</vt:lpstr>
      <vt:lpstr>ACT 2.6</vt:lpstr>
      <vt:lpstr>COMPONENTE 3</vt:lpstr>
      <vt:lpstr>ACT 3.1</vt:lpstr>
      <vt:lpstr>ACT 3.2</vt:lpstr>
      <vt:lpstr>ACT 3.3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1.9'!Área_de_impresión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3.1'!Área_de_impresión</vt:lpstr>
      <vt:lpstr>'ACT 3.2'!Área_de_impresión</vt:lpstr>
      <vt:lpstr>'ACT 3.3'!Área_de_impresión</vt:lpstr>
      <vt:lpstr>'COMPONENTE 1'!Área_de_impresión</vt:lpstr>
      <vt:lpstr>'COMPONENTE 2'!Área_de_impresión</vt:lpstr>
      <vt:lpstr>'COMPONENTE 3'!Área_de_impresión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1.9'!Títulos_a_imprimir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3.1'!Títulos_a_imprimir</vt:lpstr>
      <vt:lpstr>'ACT 3.2'!Títulos_a_imprimir</vt:lpstr>
      <vt:lpstr>'ACT 3.3'!Títulos_a_imprimir</vt:lpstr>
      <vt:lpstr>'COMPONENTE 1'!Títulos_a_imprimir</vt:lpstr>
      <vt:lpstr>'COMPONENTE 2'!Títulos_a_imprimir</vt:lpstr>
      <vt:lpstr>'COMPONENTE 3'!Títulos_a_imprimir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2020-04-08T23:13:38Z</cp:lastPrinted>
  <dcterms:created xsi:type="dcterms:W3CDTF">2016-07-11T17:29:21Z</dcterms:created>
  <dcterms:modified xsi:type="dcterms:W3CDTF">2020-12-20T16:00:02Z</dcterms:modified>
</cp:coreProperties>
</file>